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VWN\"/>
    </mc:Choice>
  </mc:AlternateContent>
  <bookViews>
    <workbookView xWindow="14390" yWindow="-20" windowWidth="14430" windowHeight="11640" tabRatio="814" activeTab="1"/>
  </bookViews>
  <sheets>
    <sheet name="Änderungsdoku" sheetId="236" r:id="rId1"/>
    <sheet name="Seite 1" sheetId="133" r:id="rId2"/>
    <sheet name="Seite 2" sheetId="13" r:id="rId3"/>
    <sheet name="Seite 3" sheetId="295" r:id="rId4"/>
    <sheet name="Seite 4" sheetId="204" r:id="rId5"/>
    <sheet name="Belegliste Personalausgaben (1)" sheetId="312" r:id="rId6"/>
    <sheet name="Belegliste Personalausgaben (2)" sheetId="314" r:id="rId7"/>
    <sheet name="Belegliste Personalausgaben (3)" sheetId="315" r:id="rId8"/>
    <sheet name="Belegliste Personalausgaben (4)" sheetId="316" r:id="rId9"/>
    <sheet name="Belegliste Einnahmen" sheetId="297" r:id="rId10"/>
  </sheets>
  <definedNames>
    <definedName name="Ausgaben_1">'Seite 3'!$J$12</definedName>
    <definedName name="Ausgaben_2">'Seite 3'!$J$13</definedName>
    <definedName name="Ausgaben_3">'Seite 3'!$J$14</definedName>
    <definedName name="Ausgaben_4">'Seite 3'!$J$15</definedName>
    <definedName name="Belegliste_1">'Belegliste Personalausgaben (1)'!$E$10</definedName>
    <definedName name="Belegliste_2">'Belegliste Personalausgaben (2)'!$E$10</definedName>
    <definedName name="Belegliste_3">'Belegliste Personalausgaben (3)'!$E$10</definedName>
    <definedName name="Belegliste_4">'Belegliste Personalausgaben (4)'!$E$10</definedName>
    <definedName name="Belegliste_Einnahmen">'Belegliste Einnahmen'!$B$24</definedName>
    <definedName name="_xlnm.Print_Area" localSheetId="0">Änderungsdoku!$A$1:$C$20</definedName>
    <definedName name="_xlnm.Print_Area" localSheetId="9">INDIRECT('Belegliste Einnahmen'!$B$2)</definedName>
    <definedName name="_xlnm.Print_Area" localSheetId="5">INDIRECT('Belegliste Personalausgaben (1)'!$A$2)</definedName>
    <definedName name="_xlnm.Print_Area" localSheetId="6">INDIRECT('Belegliste Personalausgaben (2)'!$A$2)</definedName>
    <definedName name="_xlnm.Print_Area" localSheetId="7">INDIRECT('Belegliste Personalausgaben (3)'!$A$2)</definedName>
    <definedName name="_xlnm.Print_Area" localSheetId="8">INDIRECT('Belegliste Personalausgaben (4)'!$A$2)</definedName>
    <definedName name="_xlnm.Print_Area" localSheetId="1">'Seite 1'!$A$1:$T$66</definedName>
    <definedName name="_xlnm.Print_Area" localSheetId="2">'Seite 2'!$A$1:$J$70</definedName>
    <definedName name="_xlnm.Print_Area" localSheetId="3">'Seite 3'!$A$1:$K$72</definedName>
    <definedName name="_xlnm.Print_Area" localSheetId="4">'Seite 4'!$A$1:$S$69</definedName>
    <definedName name="_xlnm.Print_Titles" localSheetId="0">Änderungsdoku!$7:$7</definedName>
    <definedName name="_xlnm.Print_Titles" localSheetId="9">'Belegliste Einnahmen'!$18:$23</definedName>
    <definedName name="_xlnm.Print_Titles" localSheetId="5">'Belegliste Personalausgaben (1)'!$3:$6</definedName>
    <definedName name="_xlnm.Print_Titles" localSheetId="6">'Belegliste Personalausgaben (2)'!$3:$6</definedName>
    <definedName name="_xlnm.Print_Titles" localSheetId="7">'Belegliste Personalausgaben (3)'!$3:$6</definedName>
    <definedName name="_xlnm.Print_Titles" localSheetId="8">'Belegliste Personalausgaben (4)'!$3:$6</definedName>
    <definedName name="Einnahmen">'Seite 3'!$J$38</definedName>
  </definedNames>
  <calcPr calcId="162913"/>
</workbook>
</file>

<file path=xl/calcChain.xml><?xml version="1.0" encoding="utf-8"?>
<calcChain xmlns="http://schemas.openxmlformats.org/spreadsheetml/2006/main">
  <c r="A66" i="133" l="1"/>
  <c r="A4" i="236"/>
  <c r="J14" i="295" l="1"/>
  <c r="J13" i="295"/>
  <c r="J12" i="295"/>
  <c r="J15" i="295" l="1"/>
  <c r="E10" i="316" l="1"/>
  <c r="E10" i="315"/>
  <c r="E10" i="314"/>
  <c r="E10" i="312"/>
  <c r="O98" i="316" l="1"/>
  <c r="K98" i="316"/>
  <c r="I98" i="316"/>
  <c r="G98" i="316"/>
  <c r="E98" i="316"/>
  <c r="C98" i="316"/>
  <c r="L97" i="316"/>
  <c r="K97" i="316"/>
  <c r="H97" i="316"/>
  <c r="D97" i="316"/>
  <c r="C97" i="316"/>
  <c r="M96" i="316"/>
  <c r="J96" i="316"/>
  <c r="I96" i="316"/>
  <c r="E96" i="316"/>
  <c r="C96" i="316"/>
  <c r="K95" i="316"/>
  <c r="C95" i="316"/>
  <c r="O94" i="316"/>
  <c r="K94" i="316"/>
  <c r="J94" i="316"/>
  <c r="G94" i="316"/>
  <c r="C94" i="316"/>
  <c r="O93" i="316"/>
  <c r="L93" i="316"/>
  <c r="H93" i="316"/>
  <c r="G93" i="316"/>
  <c r="D93" i="316"/>
  <c r="C93" i="316"/>
  <c r="M92" i="316"/>
  <c r="I92" i="316"/>
  <c r="E92" i="316"/>
  <c r="C92" i="316"/>
  <c r="C91" i="316"/>
  <c r="O90" i="316"/>
  <c r="K90" i="316"/>
  <c r="G90" i="316"/>
  <c r="F90" i="316"/>
  <c r="C90" i="316"/>
  <c r="O89" i="316"/>
  <c r="L89" i="316"/>
  <c r="K89" i="316"/>
  <c r="H89" i="316"/>
  <c r="G89" i="316"/>
  <c r="D89" i="316"/>
  <c r="C89" i="316"/>
  <c r="M88" i="316"/>
  <c r="I88" i="316"/>
  <c r="E88" i="316"/>
  <c r="P88" i="316" s="1"/>
  <c r="C88" i="316"/>
  <c r="N87" i="316"/>
  <c r="J87" i="316"/>
  <c r="I87" i="316"/>
  <c r="F87" i="316"/>
  <c r="C87" i="316"/>
  <c r="G79" i="316"/>
  <c r="E79" i="316"/>
  <c r="A79" i="316"/>
  <c r="E77" i="316"/>
  <c r="B77" i="316"/>
  <c r="A77" i="316"/>
  <c r="N65" i="316"/>
  <c r="N101" i="316" s="1"/>
  <c r="O62" i="316"/>
  <c r="N62" i="316"/>
  <c r="N98" i="316" s="1"/>
  <c r="M62" i="316"/>
  <c r="M98" i="316" s="1"/>
  <c r="L62" i="316"/>
  <c r="L98" i="316" s="1"/>
  <c r="K62" i="316"/>
  <c r="J62" i="316"/>
  <c r="J98" i="316" s="1"/>
  <c r="I62" i="316"/>
  <c r="H62" i="316"/>
  <c r="H98" i="316" s="1"/>
  <c r="G62" i="316"/>
  <c r="F62" i="316"/>
  <c r="F98" i="316" s="1"/>
  <c r="E62" i="316"/>
  <c r="D62" i="316"/>
  <c r="D98" i="316" s="1"/>
  <c r="O61" i="316"/>
  <c r="O97" i="316" s="1"/>
  <c r="N61" i="316"/>
  <c r="N97" i="316" s="1"/>
  <c r="M61" i="316"/>
  <c r="M97" i="316" s="1"/>
  <c r="L61" i="316"/>
  <c r="K61" i="316"/>
  <c r="J61" i="316"/>
  <c r="J97" i="316" s="1"/>
  <c r="I61" i="316"/>
  <c r="I97" i="316" s="1"/>
  <c r="H61" i="316"/>
  <c r="G61" i="316"/>
  <c r="G97" i="316" s="1"/>
  <c r="F61" i="316"/>
  <c r="F97" i="316" s="1"/>
  <c r="E61" i="316"/>
  <c r="D61" i="316"/>
  <c r="O60" i="316"/>
  <c r="O96" i="316" s="1"/>
  <c r="N60" i="316"/>
  <c r="N96" i="316" s="1"/>
  <c r="M60" i="316"/>
  <c r="L60" i="316"/>
  <c r="L96" i="316" s="1"/>
  <c r="K60" i="316"/>
  <c r="K96" i="316" s="1"/>
  <c r="J60" i="316"/>
  <c r="I60" i="316"/>
  <c r="H60" i="316"/>
  <c r="H96" i="316" s="1"/>
  <c r="G60" i="316"/>
  <c r="G96" i="316" s="1"/>
  <c r="F60" i="316"/>
  <c r="F96" i="316" s="1"/>
  <c r="E60" i="316"/>
  <c r="D60" i="316"/>
  <c r="D96" i="316" s="1"/>
  <c r="O59" i="316"/>
  <c r="O95" i="316" s="1"/>
  <c r="N59" i="316"/>
  <c r="N95" i="316" s="1"/>
  <c r="M59" i="316"/>
  <c r="M95" i="316" s="1"/>
  <c r="L59" i="316"/>
  <c r="L95" i="316" s="1"/>
  <c r="K59" i="316"/>
  <c r="J59" i="316"/>
  <c r="J95" i="316" s="1"/>
  <c r="I59" i="316"/>
  <c r="I95" i="316" s="1"/>
  <c r="H59" i="316"/>
  <c r="H95" i="316" s="1"/>
  <c r="G59" i="316"/>
  <c r="G95" i="316" s="1"/>
  <c r="P95" i="316" s="1"/>
  <c r="F59" i="316"/>
  <c r="F95" i="316" s="1"/>
  <c r="E59" i="316"/>
  <c r="E95" i="316" s="1"/>
  <c r="D59" i="316"/>
  <c r="D95" i="316" s="1"/>
  <c r="O58" i="316"/>
  <c r="N58" i="316"/>
  <c r="N94" i="316" s="1"/>
  <c r="M58" i="316"/>
  <c r="M94" i="316" s="1"/>
  <c r="L58" i="316"/>
  <c r="L94" i="316" s="1"/>
  <c r="K58" i="316"/>
  <c r="J58" i="316"/>
  <c r="I58" i="316"/>
  <c r="I94" i="316" s="1"/>
  <c r="H58" i="316"/>
  <c r="H94" i="316" s="1"/>
  <c r="G58" i="316"/>
  <c r="F58" i="316"/>
  <c r="F94" i="316" s="1"/>
  <c r="E58" i="316"/>
  <c r="P58" i="316" s="1"/>
  <c r="D58" i="316"/>
  <c r="D94" i="316" s="1"/>
  <c r="O57" i="316"/>
  <c r="N57" i="316"/>
  <c r="N93" i="316" s="1"/>
  <c r="M57" i="316"/>
  <c r="M93" i="316" s="1"/>
  <c r="L57" i="316"/>
  <c r="K57" i="316"/>
  <c r="K93" i="316" s="1"/>
  <c r="J57" i="316"/>
  <c r="J93" i="316" s="1"/>
  <c r="I57" i="316"/>
  <c r="I93" i="316" s="1"/>
  <c r="H57" i="316"/>
  <c r="G57" i="316"/>
  <c r="F57" i="316"/>
  <c r="F93" i="316" s="1"/>
  <c r="E57" i="316"/>
  <c r="D57" i="316"/>
  <c r="O56" i="316"/>
  <c r="O92" i="316" s="1"/>
  <c r="N56" i="316"/>
  <c r="N92" i="316" s="1"/>
  <c r="M56" i="316"/>
  <c r="L56" i="316"/>
  <c r="L92" i="316" s="1"/>
  <c r="K56" i="316"/>
  <c r="K92" i="316" s="1"/>
  <c r="J56" i="316"/>
  <c r="J92" i="316" s="1"/>
  <c r="I56" i="316"/>
  <c r="H56" i="316"/>
  <c r="H92" i="316" s="1"/>
  <c r="G56" i="316"/>
  <c r="G92" i="316" s="1"/>
  <c r="F56" i="316"/>
  <c r="F92" i="316" s="1"/>
  <c r="E56" i="316"/>
  <c r="D56" i="316"/>
  <c r="D92" i="316" s="1"/>
  <c r="O55" i="316"/>
  <c r="O91" i="316" s="1"/>
  <c r="N55" i="316"/>
  <c r="N91" i="316" s="1"/>
  <c r="M55" i="316"/>
  <c r="M91" i="316" s="1"/>
  <c r="L55" i="316"/>
  <c r="L91" i="316" s="1"/>
  <c r="K55" i="316"/>
  <c r="K91" i="316" s="1"/>
  <c r="K99" i="316" s="1"/>
  <c r="J55" i="316"/>
  <c r="J91" i="316" s="1"/>
  <c r="I55" i="316"/>
  <c r="I91" i="316" s="1"/>
  <c r="H55" i="316"/>
  <c r="H91" i="316" s="1"/>
  <c r="G55" i="316"/>
  <c r="G91" i="316" s="1"/>
  <c r="F55" i="316"/>
  <c r="F91" i="316" s="1"/>
  <c r="E55" i="316"/>
  <c r="E91" i="316" s="1"/>
  <c r="D55" i="316"/>
  <c r="D91" i="316" s="1"/>
  <c r="O54" i="316"/>
  <c r="N54" i="316"/>
  <c r="N90" i="316" s="1"/>
  <c r="M54" i="316"/>
  <c r="M90" i="316" s="1"/>
  <c r="L54" i="316"/>
  <c r="L90" i="316" s="1"/>
  <c r="K54" i="316"/>
  <c r="J54" i="316"/>
  <c r="J90" i="316" s="1"/>
  <c r="I54" i="316"/>
  <c r="I90" i="316" s="1"/>
  <c r="H54" i="316"/>
  <c r="H90" i="316" s="1"/>
  <c r="G54" i="316"/>
  <c r="F54" i="316"/>
  <c r="E54" i="316"/>
  <c r="E90" i="316" s="1"/>
  <c r="P90" i="316" s="1"/>
  <c r="D54" i="316"/>
  <c r="D90" i="316" s="1"/>
  <c r="O53" i="316"/>
  <c r="N53" i="316"/>
  <c r="N89" i="316" s="1"/>
  <c r="M53" i="316"/>
  <c r="M89" i="316" s="1"/>
  <c r="L53" i="316"/>
  <c r="K53" i="316"/>
  <c r="J53" i="316"/>
  <c r="J89" i="316" s="1"/>
  <c r="I53" i="316"/>
  <c r="I89" i="316" s="1"/>
  <c r="H53" i="316"/>
  <c r="G53" i="316"/>
  <c r="F53" i="316"/>
  <c r="F89" i="316" s="1"/>
  <c r="E53" i="316"/>
  <c r="D53" i="316"/>
  <c r="O52" i="316"/>
  <c r="O88" i="316" s="1"/>
  <c r="N52" i="316"/>
  <c r="N88" i="316" s="1"/>
  <c r="M52" i="316"/>
  <c r="L52" i="316"/>
  <c r="L88" i="316" s="1"/>
  <c r="K52" i="316"/>
  <c r="K88" i="316" s="1"/>
  <c r="J52" i="316"/>
  <c r="J88" i="316" s="1"/>
  <c r="I52" i="316"/>
  <c r="H52" i="316"/>
  <c r="H88" i="316" s="1"/>
  <c r="G52" i="316"/>
  <c r="G88" i="316" s="1"/>
  <c r="F52" i="316"/>
  <c r="F88" i="316" s="1"/>
  <c r="E52" i="316"/>
  <c r="D52" i="316"/>
  <c r="D88" i="316" s="1"/>
  <c r="O51" i="316"/>
  <c r="N51" i="316"/>
  <c r="M51" i="316"/>
  <c r="L51" i="316"/>
  <c r="L87" i="316" s="1"/>
  <c r="K51" i="316"/>
  <c r="K87" i="316" s="1"/>
  <c r="J51" i="316"/>
  <c r="I51" i="316"/>
  <c r="H51" i="316"/>
  <c r="G51" i="316"/>
  <c r="G87" i="316" s="1"/>
  <c r="G99" i="316" s="1"/>
  <c r="F51" i="316"/>
  <c r="E51" i="316"/>
  <c r="E87" i="316" s="1"/>
  <c r="D51" i="316"/>
  <c r="D87" i="316" s="1"/>
  <c r="G43" i="316"/>
  <c r="E43" i="316"/>
  <c r="A43" i="316"/>
  <c r="E41" i="316"/>
  <c r="B41" i="316"/>
  <c r="A41" i="316"/>
  <c r="P34" i="316"/>
  <c r="O32" i="316"/>
  <c r="M32" i="316"/>
  <c r="K32" i="316"/>
  <c r="I32" i="316"/>
  <c r="H32" i="316"/>
  <c r="G32" i="316"/>
  <c r="E32" i="316"/>
  <c r="P31" i="316"/>
  <c r="P30" i="316"/>
  <c r="P29" i="316"/>
  <c r="P28" i="316"/>
  <c r="P27" i="316"/>
  <c r="P26" i="316"/>
  <c r="P25" i="316"/>
  <c r="P24" i="316"/>
  <c r="P23" i="316"/>
  <c r="P32" i="316" s="1"/>
  <c r="P22" i="316"/>
  <c r="P21" i="316"/>
  <c r="P20" i="316"/>
  <c r="P3" i="316"/>
  <c r="A2" i="316"/>
  <c r="O65" i="316" l="1"/>
  <c r="P35" i="316"/>
  <c r="P87" i="316"/>
  <c r="P91" i="316"/>
  <c r="P54" i="316"/>
  <c r="P57" i="316"/>
  <c r="E93" i="316"/>
  <c r="P93" i="316" s="1"/>
  <c r="P59" i="316"/>
  <c r="G63" i="316"/>
  <c r="E94" i="316"/>
  <c r="P94" i="316" s="1"/>
  <c r="O63" i="316"/>
  <c r="O87" i="316"/>
  <c r="O99" i="316" s="1"/>
  <c r="P53" i="316"/>
  <c r="E89" i="316"/>
  <c r="P89" i="316" s="1"/>
  <c r="P55" i="316"/>
  <c r="P60" i="316"/>
  <c r="I63" i="316"/>
  <c r="I99" i="316"/>
  <c r="P92" i="316"/>
  <c r="P98" i="316"/>
  <c r="H87" i="316"/>
  <c r="H99" i="316" s="1"/>
  <c r="H63" i="316"/>
  <c r="P51" i="316"/>
  <c r="P63" i="316" s="1"/>
  <c r="P56" i="316"/>
  <c r="P62" i="316"/>
  <c r="K63" i="316"/>
  <c r="P96" i="316"/>
  <c r="M63" i="316"/>
  <c r="P52" i="316"/>
  <c r="P61" i="316"/>
  <c r="E97" i="316"/>
  <c r="P97" i="316" s="1"/>
  <c r="E63" i="316"/>
  <c r="M87" i="316"/>
  <c r="M99" i="316" s="1"/>
  <c r="E99" i="316" l="1"/>
  <c r="P99" i="316"/>
  <c r="P102" i="316" s="1"/>
  <c r="P65" i="316"/>
  <c r="P66" i="316" s="1"/>
  <c r="O101" i="316"/>
  <c r="P101" i="316" s="1"/>
  <c r="J79" i="316" l="1"/>
  <c r="S87" i="316"/>
  <c r="T84" i="316"/>
  <c r="T81" i="316"/>
  <c r="T87" i="316" l="1"/>
  <c r="N101" i="315" l="1"/>
  <c r="O98" i="315"/>
  <c r="M98" i="315"/>
  <c r="K98" i="315"/>
  <c r="I98" i="315"/>
  <c r="E98" i="315"/>
  <c r="C98" i="315"/>
  <c r="N97" i="315"/>
  <c r="J97" i="315"/>
  <c r="F97" i="315"/>
  <c r="C97" i="315"/>
  <c r="O96" i="315"/>
  <c r="K96" i="315"/>
  <c r="H96" i="315"/>
  <c r="P96" i="315" s="1"/>
  <c r="G96" i="315"/>
  <c r="C96" i="315"/>
  <c r="I95" i="315"/>
  <c r="C95" i="315"/>
  <c r="M94" i="315"/>
  <c r="I94" i="315"/>
  <c r="E94" i="315"/>
  <c r="D94" i="315"/>
  <c r="C94" i="315"/>
  <c r="N93" i="315"/>
  <c r="J93" i="315"/>
  <c r="F93" i="315"/>
  <c r="C93" i="315"/>
  <c r="O92" i="315"/>
  <c r="L92" i="315"/>
  <c r="K92" i="315"/>
  <c r="G92" i="315"/>
  <c r="D92" i="315"/>
  <c r="C92" i="315"/>
  <c r="C91" i="315"/>
  <c r="M90" i="315"/>
  <c r="L90" i="315"/>
  <c r="K90" i="315"/>
  <c r="I90" i="315"/>
  <c r="E90" i="315"/>
  <c r="C90" i="315"/>
  <c r="N89" i="315"/>
  <c r="M89" i="315"/>
  <c r="J89" i="315"/>
  <c r="F89" i="315"/>
  <c r="E89" i="315"/>
  <c r="C89" i="315"/>
  <c r="O88" i="315"/>
  <c r="K88" i="315"/>
  <c r="G88" i="315"/>
  <c r="C88" i="315"/>
  <c r="O87" i="315"/>
  <c r="L87" i="315"/>
  <c r="H87" i="315"/>
  <c r="H99" i="315" s="1"/>
  <c r="G87" i="315"/>
  <c r="D87" i="315"/>
  <c r="C87" i="315"/>
  <c r="G79" i="315"/>
  <c r="E79" i="315"/>
  <c r="A79" i="315"/>
  <c r="E77" i="315"/>
  <c r="B77" i="315"/>
  <c r="A77" i="315"/>
  <c r="N65" i="315"/>
  <c r="O62" i="315"/>
  <c r="N62" i="315"/>
  <c r="N98" i="315" s="1"/>
  <c r="M62" i="315"/>
  <c r="L62" i="315"/>
  <c r="L98" i="315" s="1"/>
  <c r="K62" i="315"/>
  <c r="J62" i="315"/>
  <c r="J98" i="315" s="1"/>
  <c r="I62" i="315"/>
  <c r="H62" i="315"/>
  <c r="H98" i="315" s="1"/>
  <c r="G62" i="315"/>
  <c r="G98" i="315" s="1"/>
  <c r="P98" i="315" s="1"/>
  <c r="F62" i="315"/>
  <c r="F98" i="315" s="1"/>
  <c r="E62" i="315"/>
  <c r="D62" i="315"/>
  <c r="D98" i="315" s="1"/>
  <c r="O61" i="315"/>
  <c r="O97" i="315" s="1"/>
  <c r="N61" i="315"/>
  <c r="M61" i="315"/>
  <c r="M97" i="315" s="1"/>
  <c r="L61" i="315"/>
  <c r="L97" i="315" s="1"/>
  <c r="K61" i="315"/>
  <c r="K97" i="315" s="1"/>
  <c r="J61" i="315"/>
  <c r="I61" i="315"/>
  <c r="I97" i="315" s="1"/>
  <c r="H61" i="315"/>
  <c r="H97" i="315" s="1"/>
  <c r="G61" i="315"/>
  <c r="G97" i="315" s="1"/>
  <c r="F61" i="315"/>
  <c r="E61" i="315"/>
  <c r="P61" i="315" s="1"/>
  <c r="D61" i="315"/>
  <c r="D97" i="315" s="1"/>
  <c r="O60" i="315"/>
  <c r="N60" i="315"/>
  <c r="N96" i="315" s="1"/>
  <c r="M60" i="315"/>
  <c r="M96" i="315" s="1"/>
  <c r="L60" i="315"/>
  <c r="L96" i="315" s="1"/>
  <c r="K60" i="315"/>
  <c r="J60" i="315"/>
  <c r="J96" i="315" s="1"/>
  <c r="I60" i="315"/>
  <c r="I96" i="315" s="1"/>
  <c r="H60" i="315"/>
  <c r="P60" i="315" s="1"/>
  <c r="G60" i="315"/>
  <c r="F60" i="315"/>
  <c r="F96" i="315" s="1"/>
  <c r="E60" i="315"/>
  <c r="E96" i="315" s="1"/>
  <c r="D60" i="315"/>
  <c r="D96" i="315" s="1"/>
  <c r="O59" i="315"/>
  <c r="O95" i="315" s="1"/>
  <c r="N59" i="315"/>
  <c r="N95" i="315" s="1"/>
  <c r="M59" i="315"/>
  <c r="M95" i="315" s="1"/>
  <c r="L59" i="315"/>
  <c r="L95" i="315" s="1"/>
  <c r="K59" i="315"/>
  <c r="K95" i="315" s="1"/>
  <c r="J59" i="315"/>
  <c r="J95" i="315" s="1"/>
  <c r="I59" i="315"/>
  <c r="H59" i="315"/>
  <c r="H95" i="315" s="1"/>
  <c r="G59" i="315"/>
  <c r="G95" i="315" s="1"/>
  <c r="F59" i="315"/>
  <c r="F95" i="315" s="1"/>
  <c r="E59" i="315"/>
  <c r="D59" i="315"/>
  <c r="D95" i="315" s="1"/>
  <c r="O58" i="315"/>
  <c r="O94" i="315" s="1"/>
  <c r="N58" i="315"/>
  <c r="N94" i="315" s="1"/>
  <c r="M58" i="315"/>
  <c r="L58" i="315"/>
  <c r="L94" i="315" s="1"/>
  <c r="K58" i="315"/>
  <c r="K94" i="315" s="1"/>
  <c r="J58" i="315"/>
  <c r="J94" i="315" s="1"/>
  <c r="I58" i="315"/>
  <c r="H58" i="315"/>
  <c r="H94" i="315" s="1"/>
  <c r="G58" i="315"/>
  <c r="G94" i="315" s="1"/>
  <c r="P94" i="315" s="1"/>
  <c r="F58" i="315"/>
  <c r="F94" i="315" s="1"/>
  <c r="E58" i="315"/>
  <c r="D58" i="315"/>
  <c r="O57" i="315"/>
  <c r="O93" i="315" s="1"/>
  <c r="N57" i="315"/>
  <c r="M57" i="315"/>
  <c r="M93" i="315" s="1"/>
  <c r="L57" i="315"/>
  <c r="L93" i="315" s="1"/>
  <c r="K57" i="315"/>
  <c r="K93" i="315" s="1"/>
  <c r="J57" i="315"/>
  <c r="I57" i="315"/>
  <c r="I93" i="315" s="1"/>
  <c r="H57" i="315"/>
  <c r="H93" i="315" s="1"/>
  <c r="G57" i="315"/>
  <c r="G93" i="315" s="1"/>
  <c r="F57" i="315"/>
  <c r="E57" i="315"/>
  <c r="E93" i="315" s="1"/>
  <c r="P93" i="315" s="1"/>
  <c r="D57" i="315"/>
  <c r="D93" i="315" s="1"/>
  <c r="O56" i="315"/>
  <c r="N56" i="315"/>
  <c r="N92" i="315" s="1"/>
  <c r="M56" i="315"/>
  <c r="M92" i="315" s="1"/>
  <c r="L56" i="315"/>
  <c r="K56" i="315"/>
  <c r="J56" i="315"/>
  <c r="J92" i="315" s="1"/>
  <c r="I56" i="315"/>
  <c r="I92" i="315" s="1"/>
  <c r="H56" i="315"/>
  <c r="H92" i="315" s="1"/>
  <c r="G56" i="315"/>
  <c r="F56" i="315"/>
  <c r="F92" i="315" s="1"/>
  <c r="E56" i="315"/>
  <c r="E92" i="315" s="1"/>
  <c r="P92" i="315" s="1"/>
  <c r="D56" i="315"/>
  <c r="O55" i="315"/>
  <c r="O91" i="315" s="1"/>
  <c r="N55" i="315"/>
  <c r="N91" i="315" s="1"/>
  <c r="M55" i="315"/>
  <c r="M91" i="315" s="1"/>
  <c r="L55" i="315"/>
  <c r="L91" i="315" s="1"/>
  <c r="K55" i="315"/>
  <c r="K91" i="315" s="1"/>
  <c r="J55" i="315"/>
  <c r="J91" i="315" s="1"/>
  <c r="I55" i="315"/>
  <c r="I91" i="315" s="1"/>
  <c r="H55" i="315"/>
  <c r="H91" i="315" s="1"/>
  <c r="G55" i="315"/>
  <c r="G91" i="315" s="1"/>
  <c r="F55" i="315"/>
  <c r="F91" i="315" s="1"/>
  <c r="E55" i="315"/>
  <c r="P55" i="315" s="1"/>
  <c r="D55" i="315"/>
  <c r="D91" i="315" s="1"/>
  <c r="O54" i="315"/>
  <c r="O90" i="315" s="1"/>
  <c r="N54" i="315"/>
  <c r="N90" i="315" s="1"/>
  <c r="M54" i="315"/>
  <c r="L54" i="315"/>
  <c r="K54" i="315"/>
  <c r="J54" i="315"/>
  <c r="J90" i="315" s="1"/>
  <c r="I54" i="315"/>
  <c r="H54" i="315"/>
  <c r="H90" i="315" s="1"/>
  <c r="G54" i="315"/>
  <c r="P54" i="315" s="1"/>
  <c r="F54" i="315"/>
  <c r="F90" i="315" s="1"/>
  <c r="E54" i="315"/>
  <c r="D54" i="315"/>
  <c r="D90" i="315" s="1"/>
  <c r="O53" i="315"/>
  <c r="O89" i="315" s="1"/>
  <c r="N53" i="315"/>
  <c r="M53" i="315"/>
  <c r="L53" i="315"/>
  <c r="L89" i="315" s="1"/>
  <c r="K53" i="315"/>
  <c r="K89" i="315" s="1"/>
  <c r="J53" i="315"/>
  <c r="I53" i="315"/>
  <c r="I89" i="315" s="1"/>
  <c r="H53" i="315"/>
  <c r="H89" i="315" s="1"/>
  <c r="G53" i="315"/>
  <c r="G89" i="315" s="1"/>
  <c r="F53" i="315"/>
  <c r="E53" i="315"/>
  <c r="D53" i="315"/>
  <c r="D89" i="315" s="1"/>
  <c r="O52" i="315"/>
  <c r="N52" i="315"/>
  <c r="N88" i="315" s="1"/>
  <c r="M52" i="315"/>
  <c r="M88" i="315" s="1"/>
  <c r="L52" i="315"/>
  <c r="L88" i="315" s="1"/>
  <c r="K52" i="315"/>
  <c r="J52" i="315"/>
  <c r="J88" i="315" s="1"/>
  <c r="I52" i="315"/>
  <c r="I88" i="315" s="1"/>
  <c r="H52" i="315"/>
  <c r="H88" i="315" s="1"/>
  <c r="G52" i="315"/>
  <c r="F52" i="315"/>
  <c r="F88" i="315" s="1"/>
  <c r="E52" i="315"/>
  <c r="E88" i="315" s="1"/>
  <c r="P88" i="315" s="1"/>
  <c r="D52" i="315"/>
  <c r="D88" i="315" s="1"/>
  <c r="O51" i="315"/>
  <c r="N51" i="315"/>
  <c r="N87" i="315" s="1"/>
  <c r="M51" i="315"/>
  <c r="M87" i="315" s="1"/>
  <c r="L51" i="315"/>
  <c r="K51" i="315"/>
  <c r="J51" i="315"/>
  <c r="J87" i="315" s="1"/>
  <c r="I51" i="315"/>
  <c r="H51" i="315"/>
  <c r="G51" i="315"/>
  <c r="F51" i="315"/>
  <c r="F87" i="315" s="1"/>
  <c r="E51" i="315"/>
  <c r="D51" i="315"/>
  <c r="G43" i="315"/>
  <c r="E43" i="315"/>
  <c r="A43" i="315"/>
  <c r="E41" i="315"/>
  <c r="B41" i="315"/>
  <c r="A41" i="315"/>
  <c r="P34" i="315"/>
  <c r="O32" i="315"/>
  <c r="M32" i="315"/>
  <c r="K32" i="315"/>
  <c r="I32" i="315"/>
  <c r="H32" i="315"/>
  <c r="G32" i="315"/>
  <c r="E32" i="315"/>
  <c r="P31" i="315"/>
  <c r="P30" i="315"/>
  <c r="P29" i="315"/>
  <c r="P28" i="315"/>
  <c r="P27" i="315"/>
  <c r="P26" i="315"/>
  <c r="P25" i="315"/>
  <c r="P24" i="315"/>
  <c r="P23" i="315"/>
  <c r="P22" i="315"/>
  <c r="P21" i="315"/>
  <c r="P32" i="315" s="1"/>
  <c r="P20" i="315"/>
  <c r="P3" i="315"/>
  <c r="A2" i="315"/>
  <c r="O98" i="314"/>
  <c r="K98" i="314"/>
  <c r="I98" i="314"/>
  <c r="G98" i="314"/>
  <c r="E98" i="314"/>
  <c r="C98" i="314"/>
  <c r="L97" i="314"/>
  <c r="K97" i="314"/>
  <c r="H97" i="314"/>
  <c r="D97" i="314"/>
  <c r="C97" i="314"/>
  <c r="M96" i="314"/>
  <c r="J96" i="314"/>
  <c r="I96" i="314"/>
  <c r="E96" i="314"/>
  <c r="C96" i="314"/>
  <c r="K95" i="314"/>
  <c r="C95" i="314"/>
  <c r="O94" i="314"/>
  <c r="K94" i="314"/>
  <c r="J94" i="314"/>
  <c r="G94" i="314"/>
  <c r="C94" i="314"/>
  <c r="O93" i="314"/>
  <c r="L93" i="314"/>
  <c r="H93" i="314"/>
  <c r="G93" i="314"/>
  <c r="D93" i="314"/>
  <c r="C93" i="314"/>
  <c r="M92" i="314"/>
  <c r="I92" i="314"/>
  <c r="E92" i="314"/>
  <c r="C92" i="314"/>
  <c r="C91" i="314"/>
  <c r="O90" i="314"/>
  <c r="K90" i="314"/>
  <c r="G90" i="314"/>
  <c r="F90" i="314"/>
  <c r="C90" i="314"/>
  <c r="O89" i="314"/>
  <c r="L89" i="314"/>
  <c r="K89" i="314"/>
  <c r="H89" i="314"/>
  <c r="G89" i="314"/>
  <c r="D89" i="314"/>
  <c r="C89" i="314"/>
  <c r="M88" i="314"/>
  <c r="I88" i="314"/>
  <c r="E88" i="314"/>
  <c r="P88" i="314" s="1"/>
  <c r="C88" i="314"/>
  <c r="N87" i="314"/>
  <c r="J87" i="314"/>
  <c r="I87" i="314"/>
  <c r="F87" i="314"/>
  <c r="C87" i="314"/>
  <c r="G79" i="314"/>
  <c r="E79" i="314"/>
  <c r="A79" i="314"/>
  <c r="E77" i="314"/>
  <c r="B77" i="314"/>
  <c r="A77" i="314"/>
  <c r="N65" i="314"/>
  <c r="N101" i="314" s="1"/>
  <c r="O62" i="314"/>
  <c r="N62" i="314"/>
  <c r="N98" i="314" s="1"/>
  <c r="M62" i="314"/>
  <c r="M98" i="314" s="1"/>
  <c r="L62" i="314"/>
  <c r="L98" i="314" s="1"/>
  <c r="K62" i="314"/>
  <c r="J62" i="314"/>
  <c r="J98" i="314" s="1"/>
  <c r="I62" i="314"/>
  <c r="H62" i="314"/>
  <c r="H98" i="314" s="1"/>
  <c r="G62" i="314"/>
  <c r="F62" i="314"/>
  <c r="F98" i="314" s="1"/>
  <c r="E62" i="314"/>
  <c r="D62" i="314"/>
  <c r="D98" i="314" s="1"/>
  <c r="O61" i="314"/>
  <c r="O97" i="314" s="1"/>
  <c r="N61" i="314"/>
  <c r="N97" i="314" s="1"/>
  <c r="M61" i="314"/>
  <c r="M97" i="314" s="1"/>
  <c r="L61" i="314"/>
  <c r="K61" i="314"/>
  <c r="J61" i="314"/>
  <c r="J97" i="314" s="1"/>
  <c r="I61" i="314"/>
  <c r="I97" i="314" s="1"/>
  <c r="H61" i="314"/>
  <c r="G61" i="314"/>
  <c r="G97" i="314" s="1"/>
  <c r="F61" i="314"/>
  <c r="F97" i="314" s="1"/>
  <c r="E61" i="314"/>
  <c r="D61" i="314"/>
  <c r="O60" i="314"/>
  <c r="O96" i="314" s="1"/>
  <c r="N60" i="314"/>
  <c r="N96" i="314" s="1"/>
  <c r="M60" i="314"/>
  <c r="L60" i="314"/>
  <c r="L96" i="314" s="1"/>
  <c r="K60" i="314"/>
  <c r="K96" i="314" s="1"/>
  <c r="J60" i="314"/>
  <c r="I60" i="314"/>
  <c r="H60" i="314"/>
  <c r="H96" i="314" s="1"/>
  <c r="G60" i="314"/>
  <c r="G96" i="314" s="1"/>
  <c r="F60" i="314"/>
  <c r="F96" i="314" s="1"/>
  <c r="E60" i="314"/>
  <c r="D60" i="314"/>
  <c r="D96" i="314" s="1"/>
  <c r="O59" i="314"/>
  <c r="O95" i="314" s="1"/>
  <c r="N59" i="314"/>
  <c r="N95" i="314" s="1"/>
  <c r="M59" i="314"/>
  <c r="M95" i="314" s="1"/>
  <c r="L59" i="314"/>
  <c r="L95" i="314" s="1"/>
  <c r="K59" i="314"/>
  <c r="J59" i="314"/>
  <c r="J95" i="314" s="1"/>
  <c r="I59" i="314"/>
  <c r="I95" i="314" s="1"/>
  <c r="H59" i="314"/>
  <c r="H95" i="314" s="1"/>
  <c r="G59" i="314"/>
  <c r="G95" i="314" s="1"/>
  <c r="F59" i="314"/>
  <c r="F95" i="314" s="1"/>
  <c r="E59" i="314"/>
  <c r="E95" i="314" s="1"/>
  <c r="D59" i="314"/>
  <c r="D95" i="314" s="1"/>
  <c r="O58" i="314"/>
  <c r="N58" i="314"/>
  <c r="N94" i="314" s="1"/>
  <c r="M58" i="314"/>
  <c r="M94" i="314" s="1"/>
  <c r="L58" i="314"/>
  <c r="L94" i="314" s="1"/>
  <c r="K58" i="314"/>
  <c r="J58" i="314"/>
  <c r="I58" i="314"/>
  <c r="I94" i="314" s="1"/>
  <c r="H58" i="314"/>
  <c r="H94" i="314" s="1"/>
  <c r="G58" i="314"/>
  <c r="F58" i="314"/>
  <c r="F94" i="314" s="1"/>
  <c r="E58" i="314"/>
  <c r="P58" i="314" s="1"/>
  <c r="D58" i="314"/>
  <c r="D94" i="314" s="1"/>
  <c r="O57" i="314"/>
  <c r="N57" i="314"/>
  <c r="N93" i="314" s="1"/>
  <c r="M57" i="314"/>
  <c r="M93" i="314" s="1"/>
  <c r="L57" i="314"/>
  <c r="K57" i="314"/>
  <c r="K93" i="314" s="1"/>
  <c r="J57" i="314"/>
  <c r="J93" i="314" s="1"/>
  <c r="I57" i="314"/>
  <c r="I93" i="314" s="1"/>
  <c r="H57" i="314"/>
  <c r="G57" i="314"/>
  <c r="F57" i="314"/>
  <c r="F93" i="314" s="1"/>
  <c r="E57" i="314"/>
  <c r="D57" i="314"/>
  <c r="O56" i="314"/>
  <c r="O92" i="314" s="1"/>
  <c r="N56" i="314"/>
  <c r="N92" i="314" s="1"/>
  <c r="M56" i="314"/>
  <c r="L56" i="314"/>
  <c r="L92" i="314" s="1"/>
  <c r="K56" i="314"/>
  <c r="K92" i="314" s="1"/>
  <c r="J56" i="314"/>
  <c r="J92" i="314" s="1"/>
  <c r="I56" i="314"/>
  <c r="H56" i="314"/>
  <c r="H92" i="314" s="1"/>
  <c r="G56" i="314"/>
  <c r="G92" i="314" s="1"/>
  <c r="F56" i="314"/>
  <c r="F92" i="314" s="1"/>
  <c r="E56" i="314"/>
  <c r="D56" i="314"/>
  <c r="D92" i="314" s="1"/>
  <c r="O55" i="314"/>
  <c r="O91" i="314" s="1"/>
  <c r="N55" i="314"/>
  <c r="N91" i="314" s="1"/>
  <c r="M55" i="314"/>
  <c r="M91" i="314" s="1"/>
  <c r="L55" i="314"/>
  <c r="L91" i="314" s="1"/>
  <c r="K55" i="314"/>
  <c r="K91" i="314" s="1"/>
  <c r="K99" i="314" s="1"/>
  <c r="J55" i="314"/>
  <c r="J91" i="314" s="1"/>
  <c r="I55" i="314"/>
  <c r="I91" i="314" s="1"/>
  <c r="H55" i="314"/>
  <c r="H91" i="314" s="1"/>
  <c r="G55" i="314"/>
  <c r="G91" i="314" s="1"/>
  <c r="F55" i="314"/>
  <c r="F91" i="314" s="1"/>
  <c r="E55" i="314"/>
  <c r="E91" i="314" s="1"/>
  <c r="D55" i="314"/>
  <c r="D91" i="314" s="1"/>
  <c r="O54" i="314"/>
  <c r="N54" i="314"/>
  <c r="N90" i="314" s="1"/>
  <c r="M54" i="314"/>
  <c r="M90" i="314" s="1"/>
  <c r="L54" i="314"/>
  <c r="L90" i="314" s="1"/>
  <c r="K54" i="314"/>
  <c r="J54" i="314"/>
  <c r="J90" i="314" s="1"/>
  <c r="I54" i="314"/>
  <c r="I90" i="314" s="1"/>
  <c r="H54" i="314"/>
  <c r="H90" i="314" s="1"/>
  <c r="G54" i="314"/>
  <c r="F54" i="314"/>
  <c r="E54" i="314"/>
  <c r="E90" i="314" s="1"/>
  <c r="P90" i="314" s="1"/>
  <c r="D54" i="314"/>
  <c r="D90" i="314" s="1"/>
  <c r="O53" i="314"/>
  <c r="N53" i="314"/>
  <c r="N89" i="314" s="1"/>
  <c r="M53" i="314"/>
  <c r="M89" i="314" s="1"/>
  <c r="L53" i="314"/>
  <c r="K53" i="314"/>
  <c r="J53" i="314"/>
  <c r="J89" i="314" s="1"/>
  <c r="I53" i="314"/>
  <c r="I89" i="314" s="1"/>
  <c r="H53" i="314"/>
  <c r="G53" i="314"/>
  <c r="F53" i="314"/>
  <c r="F89" i="314" s="1"/>
  <c r="E53" i="314"/>
  <c r="D53" i="314"/>
  <c r="O52" i="314"/>
  <c r="O88" i="314" s="1"/>
  <c r="N52" i="314"/>
  <c r="N88" i="314" s="1"/>
  <c r="M52" i="314"/>
  <c r="L52" i="314"/>
  <c r="L88" i="314" s="1"/>
  <c r="K52" i="314"/>
  <c r="K88" i="314" s="1"/>
  <c r="J52" i="314"/>
  <c r="J88" i="314" s="1"/>
  <c r="I52" i="314"/>
  <c r="H52" i="314"/>
  <c r="H88" i="314" s="1"/>
  <c r="G52" i="314"/>
  <c r="G88" i="314" s="1"/>
  <c r="F52" i="314"/>
  <c r="F88" i="314" s="1"/>
  <c r="E52" i="314"/>
  <c r="D52" i="314"/>
  <c r="D88" i="314" s="1"/>
  <c r="O51" i="314"/>
  <c r="N51" i="314"/>
  <c r="M51" i="314"/>
  <c r="L51" i="314"/>
  <c r="L87" i="314" s="1"/>
  <c r="K51" i="314"/>
  <c r="K87" i="314" s="1"/>
  <c r="J51" i="314"/>
  <c r="I51" i="314"/>
  <c r="H51" i="314"/>
  <c r="G51" i="314"/>
  <c r="G87" i="314" s="1"/>
  <c r="G99" i="314" s="1"/>
  <c r="F51" i="314"/>
  <c r="E51" i="314"/>
  <c r="E87" i="314" s="1"/>
  <c r="D51" i="314"/>
  <c r="D87" i="314" s="1"/>
  <c r="G43" i="314"/>
  <c r="E43" i="314"/>
  <c r="A43" i="314"/>
  <c r="E41" i="314"/>
  <c r="B41" i="314"/>
  <c r="A41" i="314"/>
  <c r="P34" i="314"/>
  <c r="O32" i="314"/>
  <c r="M32" i="314"/>
  <c r="K32" i="314"/>
  <c r="I32" i="314"/>
  <c r="H32" i="314"/>
  <c r="G32" i="314"/>
  <c r="E32" i="314"/>
  <c r="P31" i="314"/>
  <c r="P30" i="314"/>
  <c r="P29" i="314"/>
  <c r="P28" i="314"/>
  <c r="P27" i="314"/>
  <c r="P26" i="314"/>
  <c r="P25" i="314"/>
  <c r="P24" i="314"/>
  <c r="P23" i="314"/>
  <c r="P32" i="314" s="1"/>
  <c r="P22" i="314"/>
  <c r="P21" i="314"/>
  <c r="P20" i="314"/>
  <c r="P3" i="314"/>
  <c r="A2" i="314"/>
  <c r="P3" i="312"/>
  <c r="A2" i="312"/>
  <c r="P20" i="312"/>
  <c r="P21" i="312"/>
  <c r="P22" i="312"/>
  <c r="P23" i="312"/>
  <c r="P24" i="312"/>
  <c r="P25" i="312"/>
  <c r="P26" i="312"/>
  <c r="P27" i="312"/>
  <c r="P28" i="312"/>
  <c r="P29" i="312"/>
  <c r="P30" i="312"/>
  <c r="P31" i="312"/>
  <c r="E32" i="312"/>
  <c r="G32" i="312"/>
  <c r="H32" i="312"/>
  <c r="I32" i="312"/>
  <c r="K32" i="312"/>
  <c r="M32" i="312"/>
  <c r="O32" i="312"/>
  <c r="P32" i="312"/>
  <c r="P34" i="312"/>
  <c r="P35" i="312" s="1"/>
  <c r="A41" i="312"/>
  <c r="B41" i="312"/>
  <c r="E41" i="312"/>
  <c r="A43" i="312"/>
  <c r="E43" i="312"/>
  <c r="G43" i="312"/>
  <c r="D51" i="312"/>
  <c r="E51" i="312"/>
  <c r="F51" i="312"/>
  <c r="G51" i="312"/>
  <c r="H51" i="312"/>
  <c r="I51" i="312"/>
  <c r="J51" i="312"/>
  <c r="K51" i="312"/>
  <c r="L51" i="312"/>
  <c r="M51" i="312"/>
  <c r="N51" i="312"/>
  <c r="O51" i="312"/>
  <c r="P51" i="312"/>
  <c r="D52" i="312"/>
  <c r="E52" i="312"/>
  <c r="E88" i="312" s="1"/>
  <c r="F52" i="312"/>
  <c r="G52" i="312"/>
  <c r="G63" i="312" s="1"/>
  <c r="H52" i="312"/>
  <c r="I52" i="312"/>
  <c r="I63" i="312" s="1"/>
  <c r="J52" i="312"/>
  <c r="K52" i="312"/>
  <c r="K88" i="312" s="1"/>
  <c r="L52" i="312"/>
  <c r="M52" i="312"/>
  <c r="M88" i="312" s="1"/>
  <c r="N52" i="312"/>
  <c r="O52" i="312"/>
  <c r="O88" i="312" s="1"/>
  <c r="D53" i="312"/>
  <c r="E53" i="312"/>
  <c r="F53" i="312"/>
  <c r="G53" i="312"/>
  <c r="H53" i="312"/>
  <c r="I53" i="312"/>
  <c r="J53" i="312"/>
  <c r="K53" i="312"/>
  <c r="L53" i="312"/>
  <c r="M53" i="312"/>
  <c r="N53" i="312"/>
  <c r="O53" i="312"/>
  <c r="P53" i="312"/>
  <c r="D54" i="312"/>
  <c r="E54" i="312"/>
  <c r="P54" i="312" s="1"/>
  <c r="F54" i="312"/>
  <c r="G54" i="312"/>
  <c r="G90" i="312" s="1"/>
  <c r="H54" i="312"/>
  <c r="I54" i="312"/>
  <c r="I90" i="312" s="1"/>
  <c r="J54" i="312"/>
  <c r="K54" i="312"/>
  <c r="K90" i="312" s="1"/>
  <c r="L54" i="312"/>
  <c r="M54" i="312"/>
  <c r="M90" i="312" s="1"/>
  <c r="N54" i="312"/>
  <c r="O54" i="312"/>
  <c r="O90" i="312" s="1"/>
  <c r="D55" i="312"/>
  <c r="E55" i="312"/>
  <c r="F55" i="312"/>
  <c r="G55" i="312"/>
  <c r="H55" i="312"/>
  <c r="I55" i="312"/>
  <c r="J55" i="312"/>
  <c r="K55" i="312"/>
  <c r="L55" i="312"/>
  <c r="M55" i="312"/>
  <c r="N55" i="312"/>
  <c r="O55" i="312"/>
  <c r="P55" i="312"/>
  <c r="D56" i="312"/>
  <c r="E56" i="312"/>
  <c r="E92" i="312" s="1"/>
  <c r="F56" i="312"/>
  <c r="G56" i="312"/>
  <c r="G92" i="312" s="1"/>
  <c r="H56" i="312"/>
  <c r="I56" i="312"/>
  <c r="I92" i="312" s="1"/>
  <c r="J56" i="312"/>
  <c r="K56" i="312"/>
  <c r="K92" i="312" s="1"/>
  <c r="L56" i="312"/>
  <c r="M56" i="312"/>
  <c r="M92" i="312" s="1"/>
  <c r="N56" i="312"/>
  <c r="O56" i="312"/>
  <c r="O92" i="312" s="1"/>
  <c r="D57" i="312"/>
  <c r="E57" i="312"/>
  <c r="F57" i="312"/>
  <c r="G57" i="312"/>
  <c r="H57" i="312"/>
  <c r="I57" i="312"/>
  <c r="J57" i="312"/>
  <c r="K57" i="312"/>
  <c r="L57" i="312"/>
  <c r="M57" i="312"/>
  <c r="N57" i="312"/>
  <c r="O57" i="312"/>
  <c r="P57" i="312"/>
  <c r="D58" i="312"/>
  <c r="E58" i="312"/>
  <c r="P58" i="312" s="1"/>
  <c r="F58" i="312"/>
  <c r="G58" i="312"/>
  <c r="G94" i="312" s="1"/>
  <c r="H58" i="312"/>
  <c r="I58" i="312"/>
  <c r="I94" i="312" s="1"/>
  <c r="J58" i="312"/>
  <c r="K58" i="312"/>
  <c r="K94" i="312" s="1"/>
  <c r="L58" i="312"/>
  <c r="M58" i="312"/>
  <c r="M94" i="312" s="1"/>
  <c r="N58" i="312"/>
  <c r="O58" i="312"/>
  <c r="O94" i="312" s="1"/>
  <c r="D59" i="312"/>
  <c r="E59" i="312"/>
  <c r="F59" i="312"/>
  <c r="G59" i="312"/>
  <c r="H59" i="312"/>
  <c r="I59" i="312"/>
  <c r="J59" i="312"/>
  <c r="K59" i="312"/>
  <c r="L59" i="312"/>
  <c r="M59" i="312"/>
  <c r="N59" i="312"/>
  <c r="O59" i="312"/>
  <c r="P59" i="312"/>
  <c r="D60" i="312"/>
  <c r="E60" i="312"/>
  <c r="E96" i="312" s="1"/>
  <c r="F60" i="312"/>
  <c r="G60" i="312"/>
  <c r="G96" i="312" s="1"/>
  <c r="H60" i="312"/>
  <c r="I60" i="312"/>
  <c r="I96" i="312" s="1"/>
  <c r="J60" i="312"/>
  <c r="K60" i="312"/>
  <c r="K96" i="312" s="1"/>
  <c r="L60" i="312"/>
  <c r="M60" i="312"/>
  <c r="M96" i="312" s="1"/>
  <c r="N60" i="312"/>
  <c r="O60" i="312"/>
  <c r="O96" i="312" s="1"/>
  <c r="D61" i="312"/>
  <c r="E61" i="312"/>
  <c r="F61" i="312"/>
  <c r="G61" i="312"/>
  <c r="H61" i="312"/>
  <c r="I61" i="312"/>
  <c r="J61" i="312"/>
  <c r="K61" i="312"/>
  <c r="L61" i="312"/>
  <c r="M61" i="312"/>
  <c r="N61" i="312"/>
  <c r="O61" i="312"/>
  <c r="P61" i="312"/>
  <c r="D62" i="312"/>
  <c r="E62" i="312"/>
  <c r="P62" i="312" s="1"/>
  <c r="F62" i="312"/>
  <c r="G62" i="312"/>
  <c r="G98" i="312" s="1"/>
  <c r="H62" i="312"/>
  <c r="I62" i="312"/>
  <c r="I98" i="312" s="1"/>
  <c r="J62" i="312"/>
  <c r="K62" i="312"/>
  <c r="K98" i="312" s="1"/>
  <c r="L62" i="312"/>
  <c r="M62" i="312"/>
  <c r="M98" i="312" s="1"/>
  <c r="N62" i="312"/>
  <c r="O62" i="312"/>
  <c r="O98" i="312" s="1"/>
  <c r="E63" i="312"/>
  <c r="H63" i="312"/>
  <c r="K63" i="312"/>
  <c r="O63" i="312"/>
  <c r="N65" i="312"/>
  <c r="N101" i="312" s="1"/>
  <c r="O65" i="312"/>
  <c r="P65" i="312"/>
  <c r="A77" i="312"/>
  <c r="B77" i="312"/>
  <c r="E77" i="312"/>
  <c r="A79" i="312"/>
  <c r="E79" i="312"/>
  <c r="G79" i="312"/>
  <c r="C87" i="312"/>
  <c r="D87" i="312"/>
  <c r="E87" i="312"/>
  <c r="F87" i="312"/>
  <c r="G87" i="312"/>
  <c r="H87" i="312"/>
  <c r="H99" i="312" s="1"/>
  <c r="I87" i="312"/>
  <c r="J87" i="312"/>
  <c r="K87" i="312"/>
  <c r="L87" i="312"/>
  <c r="M87" i="312"/>
  <c r="N87" i="312"/>
  <c r="O87" i="312"/>
  <c r="P87" i="312"/>
  <c r="C88" i="312"/>
  <c r="D88" i="312"/>
  <c r="F88" i="312"/>
  <c r="H88" i="312"/>
  <c r="J88" i="312"/>
  <c r="L88" i="312"/>
  <c r="N88" i="312"/>
  <c r="C89" i="312"/>
  <c r="D89" i="312"/>
  <c r="E89" i="312"/>
  <c r="F89" i="312"/>
  <c r="G89" i="312"/>
  <c r="H89" i="312"/>
  <c r="I89" i="312"/>
  <c r="J89" i="312"/>
  <c r="K89" i="312"/>
  <c r="L89" i="312"/>
  <c r="M89" i="312"/>
  <c r="N89" i="312"/>
  <c r="O89" i="312"/>
  <c r="P89" i="312"/>
  <c r="C90" i="312"/>
  <c r="D90" i="312"/>
  <c r="F90" i="312"/>
  <c r="H90" i="312"/>
  <c r="J90" i="312"/>
  <c r="L90" i="312"/>
  <c r="N90" i="312"/>
  <c r="C91" i="312"/>
  <c r="D91" i="312"/>
  <c r="E91" i="312"/>
  <c r="F91" i="312"/>
  <c r="G91" i="312"/>
  <c r="H91" i="312"/>
  <c r="I91" i="312"/>
  <c r="J91" i="312"/>
  <c r="K91" i="312"/>
  <c r="L91" i="312"/>
  <c r="M91" i="312"/>
  <c r="N91" i="312"/>
  <c r="O91" i="312"/>
  <c r="P91" i="312"/>
  <c r="C92" i="312"/>
  <c r="D92" i="312"/>
  <c r="F92" i="312"/>
  <c r="H92" i="312"/>
  <c r="J92" i="312"/>
  <c r="L92" i="312"/>
  <c r="N92" i="312"/>
  <c r="C93" i="312"/>
  <c r="D93" i="312"/>
  <c r="E93" i="312"/>
  <c r="F93" i="312"/>
  <c r="G93" i="312"/>
  <c r="H93" i="312"/>
  <c r="I93" i="312"/>
  <c r="J93" i="312"/>
  <c r="K93" i="312"/>
  <c r="L93" i="312"/>
  <c r="M93" i="312"/>
  <c r="N93" i="312"/>
  <c r="O93" i="312"/>
  <c r="P93" i="312"/>
  <c r="C94" i="312"/>
  <c r="D94" i="312"/>
  <c r="F94" i="312"/>
  <c r="H94" i="312"/>
  <c r="J94" i="312"/>
  <c r="L94" i="312"/>
  <c r="N94" i="312"/>
  <c r="C95" i="312"/>
  <c r="D95" i="312"/>
  <c r="E95" i="312"/>
  <c r="F95" i="312"/>
  <c r="G95" i="312"/>
  <c r="H95" i="312"/>
  <c r="I95" i="312"/>
  <c r="J95" i="312"/>
  <c r="K95" i="312"/>
  <c r="L95" i="312"/>
  <c r="M95" i="312"/>
  <c r="N95" i="312"/>
  <c r="O95" i="312"/>
  <c r="P95" i="312"/>
  <c r="C96" i="312"/>
  <c r="D96" i="312"/>
  <c r="F96" i="312"/>
  <c r="H96" i="312"/>
  <c r="J96" i="312"/>
  <c r="L96" i="312"/>
  <c r="N96" i="312"/>
  <c r="C97" i="312"/>
  <c r="D97" i="312"/>
  <c r="E97" i="312"/>
  <c r="F97" i="312"/>
  <c r="G97" i="312"/>
  <c r="H97" i="312"/>
  <c r="I97" i="312"/>
  <c r="J97" i="312"/>
  <c r="K97" i="312"/>
  <c r="L97" i="312"/>
  <c r="M97" i="312"/>
  <c r="N97" i="312"/>
  <c r="O97" i="312"/>
  <c r="P97" i="312"/>
  <c r="C98" i="312"/>
  <c r="D98" i="312"/>
  <c r="F98" i="312"/>
  <c r="H98" i="312"/>
  <c r="J98" i="312"/>
  <c r="L98" i="312"/>
  <c r="N98" i="312"/>
  <c r="O101" i="312"/>
  <c r="P101" i="312" s="1"/>
  <c r="O65" i="315" l="1"/>
  <c r="P35" i="315"/>
  <c r="O99" i="315"/>
  <c r="P52" i="315"/>
  <c r="P57" i="315"/>
  <c r="P62" i="315"/>
  <c r="O63" i="315"/>
  <c r="P89" i="315"/>
  <c r="E63" i="315"/>
  <c r="P51" i="315"/>
  <c r="P63" i="315" s="1"/>
  <c r="E87" i="315"/>
  <c r="I87" i="315"/>
  <c r="I99" i="315" s="1"/>
  <c r="I63" i="315"/>
  <c r="M99" i="315"/>
  <c r="P53" i="315"/>
  <c r="P58" i="315"/>
  <c r="G63" i="315"/>
  <c r="G99" i="315"/>
  <c r="G90" i="315"/>
  <c r="P90" i="315" s="1"/>
  <c r="H63" i="315"/>
  <c r="E91" i="315"/>
  <c r="P91" i="315" s="1"/>
  <c r="E97" i="315"/>
  <c r="P97" i="315" s="1"/>
  <c r="K63" i="315"/>
  <c r="P56" i="315"/>
  <c r="P59" i="315"/>
  <c r="M63" i="315"/>
  <c r="K87" i="315"/>
  <c r="K99" i="315" s="1"/>
  <c r="E95" i="315"/>
  <c r="P95" i="315" s="1"/>
  <c r="O65" i="314"/>
  <c r="P35" i="314"/>
  <c r="P91" i="314"/>
  <c r="P95" i="314"/>
  <c r="P54" i="314"/>
  <c r="P57" i="314"/>
  <c r="E93" i="314"/>
  <c r="P93" i="314" s="1"/>
  <c r="P59" i="314"/>
  <c r="G63" i="314"/>
  <c r="E94" i="314"/>
  <c r="P94" i="314" s="1"/>
  <c r="O63" i="314"/>
  <c r="O87" i="314"/>
  <c r="O99" i="314" s="1"/>
  <c r="P53" i="314"/>
  <c r="E89" i="314"/>
  <c r="P89" i="314" s="1"/>
  <c r="P55" i="314"/>
  <c r="P60" i="314"/>
  <c r="I63" i="314"/>
  <c r="I99" i="314"/>
  <c r="P92" i="314"/>
  <c r="P98" i="314"/>
  <c r="H87" i="314"/>
  <c r="H99" i="314" s="1"/>
  <c r="H63" i="314"/>
  <c r="P51" i="314"/>
  <c r="P63" i="314" s="1"/>
  <c r="P56" i="314"/>
  <c r="P62" i="314"/>
  <c r="K63" i="314"/>
  <c r="P96" i="314"/>
  <c r="M63" i="314"/>
  <c r="P52" i="314"/>
  <c r="P61" i="314"/>
  <c r="E97" i="314"/>
  <c r="P97" i="314" s="1"/>
  <c r="E63" i="314"/>
  <c r="M87" i="314"/>
  <c r="M99" i="314" s="1"/>
  <c r="P92" i="312"/>
  <c r="K99" i="312"/>
  <c r="P96" i="312"/>
  <c r="M99" i="312"/>
  <c r="P88" i="312"/>
  <c r="O99" i="312"/>
  <c r="G88" i="312"/>
  <c r="G99" i="312" s="1"/>
  <c r="M63" i="312"/>
  <c r="P60" i="312"/>
  <c r="P56" i="312"/>
  <c r="P52" i="312"/>
  <c r="P63" i="312" s="1"/>
  <c r="P66" i="312" s="1"/>
  <c r="E98" i="312"/>
  <c r="P98" i="312" s="1"/>
  <c r="E94" i="312"/>
  <c r="P94" i="312" s="1"/>
  <c r="E90" i="312"/>
  <c r="P90" i="312" s="1"/>
  <c r="I88" i="312"/>
  <c r="I99" i="312" s="1"/>
  <c r="P66" i="315" l="1"/>
  <c r="O101" i="315"/>
  <c r="P101" i="315" s="1"/>
  <c r="P65" i="315"/>
  <c r="E99" i="315"/>
  <c r="P87" i="315"/>
  <c r="P99" i="315" s="1"/>
  <c r="P65" i="314"/>
  <c r="P66" i="314" s="1"/>
  <c r="O101" i="314"/>
  <c r="P101" i="314" s="1"/>
  <c r="E99" i="314"/>
  <c r="P87" i="314"/>
  <c r="P99" i="314" s="1"/>
  <c r="T81" i="312"/>
  <c r="S87" i="312"/>
  <c r="T87" i="312" s="1"/>
  <c r="T84" i="312"/>
  <c r="J79" i="312"/>
  <c r="E99" i="312"/>
  <c r="P99" i="312"/>
  <c r="P102" i="312" s="1"/>
  <c r="P102" i="315" l="1"/>
  <c r="T84" i="315"/>
  <c r="S87" i="315"/>
  <c r="T81" i="315"/>
  <c r="J79" i="315"/>
  <c r="J79" i="314"/>
  <c r="S87" i="314"/>
  <c r="T84" i="314"/>
  <c r="T81" i="314"/>
  <c r="P102" i="314"/>
  <c r="T87" i="315" l="1"/>
  <c r="T87" i="314"/>
  <c r="A59" i="204"/>
  <c r="H34" i="295" l="1"/>
  <c r="H29" i="295"/>
  <c r="H16" i="295"/>
  <c r="H18" i="295" s="1"/>
  <c r="H38" i="295" l="1"/>
  <c r="F16" i="297"/>
  <c r="J36" i="295" s="1"/>
  <c r="E12" i="297"/>
  <c r="F12" i="297" s="1"/>
  <c r="J27" i="295" s="1"/>
  <c r="E13" i="297"/>
  <c r="F13" i="297" s="1"/>
  <c r="J28" i="295" s="1"/>
  <c r="E14" i="297"/>
  <c r="F14" i="297" s="1"/>
  <c r="J32" i="295" s="1"/>
  <c r="E15" i="297"/>
  <c r="F15" i="297" s="1"/>
  <c r="J33" i="295" s="1"/>
  <c r="E11" i="297"/>
  <c r="A25" i="297"/>
  <c r="A26" i="297"/>
  <c r="A27" i="297"/>
  <c r="A28" i="297"/>
  <c r="A29" i="297"/>
  <c r="A30" i="297"/>
  <c r="A31" i="297"/>
  <c r="A32" i="297"/>
  <c r="A33" i="297"/>
  <c r="A34" i="297"/>
  <c r="A35" i="297"/>
  <c r="A36" i="297"/>
  <c r="A37" i="297"/>
  <c r="A38" i="297"/>
  <c r="A39" i="297"/>
  <c r="A40" i="297"/>
  <c r="A41" i="297"/>
  <c r="A42" i="297"/>
  <c r="A43" i="297"/>
  <c r="A44" i="297"/>
  <c r="A45" i="297"/>
  <c r="A46" i="297"/>
  <c r="A47" i="297"/>
  <c r="A48" i="297"/>
  <c r="A49" i="297"/>
  <c r="A50" i="297"/>
  <c r="A51" i="297"/>
  <c r="A52" i="297"/>
  <c r="A53" i="297"/>
  <c r="A54" i="297"/>
  <c r="A55" i="297"/>
  <c r="A56" i="297"/>
  <c r="A57" i="297"/>
  <c r="A58" i="297"/>
  <c r="A59" i="297"/>
  <c r="A60" i="297"/>
  <c r="A61" i="297"/>
  <c r="A62" i="297"/>
  <c r="A63" i="297"/>
  <c r="A64" i="297"/>
  <c r="A65" i="297"/>
  <c r="A66" i="297"/>
  <c r="A67" i="297"/>
  <c r="A68" i="297"/>
  <c r="A69" i="297"/>
  <c r="A70" i="297"/>
  <c r="A71" i="297"/>
  <c r="A72" i="297"/>
  <c r="A73" i="297"/>
  <c r="A74" i="297"/>
  <c r="A75" i="297"/>
  <c r="A76" i="297"/>
  <c r="A77" i="297"/>
  <c r="A78" i="297"/>
  <c r="A79" i="297"/>
  <c r="A80" i="297"/>
  <c r="A81" i="297"/>
  <c r="A82" i="297"/>
  <c r="A83" i="297"/>
  <c r="A84" i="297"/>
  <c r="A85" i="297"/>
  <c r="A86" i="297"/>
  <c r="A87" i="297"/>
  <c r="A88" i="297"/>
  <c r="A89" i="297"/>
  <c r="A90" i="297"/>
  <c r="A91" i="297"/>
  <c r="A92" i="297"/>
  <c r="A93" i="297"/>
  <c r="A94" i="297"/>
  <c r="A95" i="297"/>
  <c r="A96" i="297"/>
  <c r="A97" i="297"/>
  <c r="A98" i="297"/>
  <c r="A99" i="297"/>
  <c r="A100" i="297"/>
  <c r="A101" i="297"/>
  <c r="A102" i="297"/>
  <c r="A103" i="297"/>
  <c r="A104" i="297"/>
  <c r="A105" i="297"/>
  <c r="A106" i="297"/>
  <c r="A107" i="297"/>
  <c r="A108" i="297"/>
  <c r="A109" i="297"/>
  <c r="A110" i="297"/>
  <c r="A111" i="297"/>
  <c r="A112" i="297"/>
  <c r="A113" i="297"/>
  <c r="A114" i="297"/>
  <c r="A115" i="297"/>
  <c r="A116" i="297"/>
  <c r="A117" i="297"/>
  <c r="A118" i="297"/>
  <c r="A119" i="297"/>
  <c r="A120" i="297"/>
  <c r="A121" i="297"/>
  <c r="A122" i="297"/>
  <c r="A123" i="297"/>
  <c r="A124" i="297"/>
  <c r="A125" i="297"/>
  <c r="A126" i="297"/>
  <c r="A127" i="297"/>
  <c r="A128" i="297"/>
  <c r="A129" i="297"/>
  <c r="A130" i="297"/>
  <c r="A131" i="297"/>
  <c r="A132" i="297"/>
  <c r="A133" i="297"/>
  <c r="A134" i="297"/>
  <c r="A135" i="297"/>
  <c r="A136" i="297"/>
  <c r="A137" i="297"/>
  <c r="A138" i="297"/>
  <c r="A139" i="297"/>
  <c r="A140" i="297"/>
  <c r="A141" i="297"/>
  <c r="A142" i="297"/>
  <c r="A143" i="297"/>
  <c r="A144" i="297"/>
  <c r="A145" i="297"/>
  <c r="A146" i="297"/>
  <c r="A147" i="297"/>
  <c r="A148" i="297"/>
  <c r="A149" i="297"/>
  <c r="A150" i="297"/>
  <c r="A151" i="297"/>
  <c r="A152" i="297"/>
  <c r="A153" i="297"/>
  <c r="A154" i="297"/>
  <c r="A155" i="297"/>
  <c r="A156" i="297"/>
  <c r="A157" i="297"/>
  <c r="A158" i="297"/>
  <c r="A159" i="297"/>
  <c r="A160" i="297"/>
  <c r="A161" i="297"/>
  <c r="A162" i="297"/>
  <c r="A163" i="297"/>
  <c r="A164" i="297"/>
  <c r="A165" i="297"/>
  <c r="A166" i="297"/>
  <c r="A167" i="297"/>
  <c r="A168" i="297"/>
  <c r="A169" i="297"/>
  <c r="A170" i="297"/>
  <c r="A171" i="297"/>
  <c r="A172" i="297"/>
  <c r="A173" i="297"/>
  <c r="A174" i="297"/>
  <c r="A175" i="297"/>
  <c r="A176" i="297"/>
  <c r="A177" i="297"/>
  <c r="A178" i="297"/>
  <c r="A179" i="297"/>
  <c r="A180" i="297"/>
  <c r="A181" i="297"/>
  <c r="A182" i="297"/>
  <c r="A183" i="297"/>
  <c r="A184" i="297"/>
  <c r="A185" i="297"/>
  <c r="A186" i="297"/>
  <c r="A187" i="297"/>
  <c r="A188" i="297"/>
  <c r="A189" i="297"/>
  <c r="A190" i="297"/>
  <c r="A191" i="297"/>
  <c r="A192" i="297"/>
  <c r="A193" i="297"/>
  <c r="A194" i="297"/>
  <c r="A195" i="297"/>
  <c r="A196" i="297"/>
  <c r="A197" i="297"/>
  <c r="A198" i="297"/>
  <c r="A199" i="297"/>
  <c r="A200" i="297"/>
  <c r="A201" i="297"/>
  <c r="A202" i="297"/>
  <c r="A203" i="297"/>
  <c r="A204" i="297"/>
  <c r="A205" i="297"/>
  <c r="A206" i="297"/>
  <c r="A207" i="297"/>
  <c r="A208" i="297"/>
  <c r="A209" i="297"/>
  <c r="A210" i="297"/>
  <c r="A211" i="297"/>
  <c r="A212" i="297"/>
  <c r="A213" i="297"/>
  <c r="A214" i="297"/>
  <c r="A215" i="297"/>
  <c r="A216" i="297"/>
  <c r="A217" i="297"/>
  <c r="A218" i="297"/>
  <c r="A219" i="297"/>
  <c r="A220" i="297"/>
  <c r="A221" i="297"/>
  <c r="A222" i="297"/>
  <c r="A223" i="297"/>
  <c r="A224" i="297"/>
  <c r="A225" i="297"/>
  <c r="A226" i="297"/>
  <c r="A227" i="297"/>
  <c r="A228" i="297"/>
  <c r="A229" i="297"/>
  <c r="A230" i="297"/>
  <c r="A231" i="297"/>
  <c r="A232" i="297"/>
  <c r="A233" i="297"/>
  <c r="A234" i="297"/>
  <c r="A235" i="297"/>
  <c r="A236" i="297"/>
  <c r="A237" i="297"/>
  <c r="A238" i="297"/>
  <c r="A239" i="297"/>
  <c r="A240" i="297"/>
  <c r="A241" i="297"/>
  <c r="A242" i="297"/>
  <c r="A243" i="297"/>
  <c r="A244" i="297"/>
  <c r="A245" i="297"/>
  <c r="A246" i="297"/>
  <c r="A247" i="297"/>
  <c r="A248" i="297"/>
  <c r="A249" i="297"/>
  <c r="A250" i="297"/>
  <c r="A251" i="297"/>
  <c r="A252" i="297"/>
  <c r="A253" i="297"/>
  <c r="A254" i="297"/>
  <c r="A255" i="297"/>
  <c r="A256" i="297"/>
  <c r="A257" i="297"/>
  <c r="A258" i="297"/>
  <c r="A259" i="297"/>
  <c r="A260" i="297"/>
  <c r="A261" i="297"/>
  <c r="A262" i="297"/>
  <c r="A263" i="297"/>
  <c r="A264" i="297"/>
  <c r="A265" i="297"/>
  <c r="A266" i="297"/>
  <c r="A267" i="297"/>
  <c r="A268" i="297"/>
  <c r="A269" i="297"/>
  <c r="A270" i="297"/>
  <c r="A271" i="297"/>
  <c r="A272" i="297"/>
  <c r="A273" i="297"/>
  <c r="A274" i="297"/>
  <c r="A275" i="297"/>
  <c r="A276" i="297"/>
  <c r="A277" i="297"/>
  <c r="A278" i="297"/>
  <c r="A279" i="297"/>
  <c r="A280" i="297"/>
  <c r="A281" i="297"/>
  <c r="A282" i="297"/>
  <c r="A283" i="297"/>
  <c r="A284" i="297"/>
  <c r="A285" i="297"/>
  <c r="A286" i="297"/>
  <c r="A287" i="297"/>
  <c r="A288" i="297"/>
  <c r="A289" i="297"/>
  <c r="A290" i="297"/>
  <c r="A291" i="297"/>
  <c r="A292" i="297"/>
  <c r="A293" i="297"/>
  <c r="A294" i="297"/>
  <c r="A295" i="297"/>
  <c r="A296" i="297"/>
  <c r="A297" i="297"/>
  <c r="A298" i="297"/>
  <c r="A299" i="297"/>
  <c r="A300" i="297"/>
  <c r="A301" i="297"/>
  <c r="A302" i="297"/>
  <c r="A303" i="297"/>
  <c r="A304" i="297"/>
  <c r="A305" i="297"/>
  <c r="A306" i="297"/>
  <c r="A307" i="297"/>
  <c r="A308" i="297"/>
  <c r="A309" i="297"/>
  <c r="A310" i="297"/>
  <c r="A311" i="297"/>
  <c r="A312" i="297"/>
  <c r="A313" i="297"/>
  <c r="A314" i="297"/>
  <c r="A315" i="297"/>
  <c r="A316" i="297"/>
  <c r="A317" i="297"/>
  <c r="A318" i="297"/>
  <c r="A319" i="297"/>
  <c r="A320" i="297"/>
  <c r="A321" i="297"/>
  <c r="A322" i="297"/>
  <c r="A323" i="297"/>
  <c r="A324" i="297"/>
  <c r="A325" i="297"/>
  <c r="A326" i="297"/>
  <c r="A327" i="297"/>
  <c r="A328" i="297"/>
  <c r="A329" i="297"/>
  <c r="A330" i="297"/>
  <c r="A331" i="297"/>
  <c r="A332" i="297"/>
  <c r="A333" i="297"/>
  <c r="A334" i="297"/>
  <c r="A335" i="297"/>
  <c r="A336" i="297"/>
  <c r="A337" i="297"/>
  <c r="A338" i="297"/>
  <c r="A339" i="297"/>
  <c r="A340" i="297"/>
  <c r="A341" i="297"/>
  <c r="A342" i="297"/>
  <c r="A343" i="297"/>
  <c r="A344" i="297"/>
  <c r="A345" i="297"/>
  <c r="A346" i="297"/>
  <c r="A347" i="297"/>
  <c r="A348" i="297"/>
  <c r="A349" i="297"/>
  <c r="A350" i="297"/>
  <c r="A351" i="297"/>
  <c r="A352" i="297"/>
  <c r="A353" i="297"/>
  <c r="A354" i="297"/>
  <c r="A355" i="297"/>
  <c r="A356" i="297"/>
  <c r="A357" i="297"/>
  <c r="A358" i="297"/>
  <c r="A359" i="297"/>
  <c r="A360" i="297"/>
  <c r="A361" i="297"/>
  <c r="A362" i="297"/>
  <c r="A363" i="297"/>
  <c r="A364" i="297"/>
  <c r="A365" i="297"/>
  <c r="A366" i="297"/>
  <c r="A367" i="297"/>
  <c r="A368" i="297"/>
  <c r="A369" i="297"/>
  <c r="A370" i="297"/>
  <c r="A371" i="297"/>
  <c r="A372" i="297"/>
  <c r="A373" i="297"/>
  <c r="A374" i="297"/>
  <c r="A375" i="297"/>
  <c r="A376" i="297"/>
  <c r="A377" i="297"/>
  <c r="A378" i="297"/>
  <c r="A379" i="297"/>
  <c r="A380" i="297"/>
  <c r="A381" i="297"/>
  <c r="A382" i="297"/>
  <c r="A383" i="297"/>
  <c r="A384" i="297"/>
  <c r="A385" i="297"/>
  <c r="A386" i="297"/>
  <c r="A387" i="297"/>
  <c r="A388" i="297"/>
  <c r="A389" i="297"/>
  <c r="A390" i="297"/>
  <c r="A391" i="297"/>
  <c r="A392" i="297"/>
  <c r="A393" i="297"/>
  <c r="A394" i="297"/>
  <c r="A395" i="297"/>
  <c r="A396" i="297"/>
  <c r="A397" i="297"/>
  <c r="A398" i="297"/>
  <c r="A399" i="297"/>
  <c r="A400" i="297"/>
  <c r="A401" i="297"/>
  <c r="A402" i="297"/>
  <c r="A403" i="297"/>
  <c r="A404" i="297"/>
  <c r="A405" i="297"/>
  <c r="A406" i="297"/>
  <c r="A407" i="297"/>
  <c r="A408" i="297"/>
  <c r="A409" i="297"/>
  <c r="A410" i="297"/>
  <c r="A411" i="297"/>
  <c r="A412" i="297"/>
  <c r="A413" i="297"/>
  <c r="A414" i="297"/>
  <c r="A415" i="297"/>
  <c r="A416" i="297"/>
  <c r="A417" i="297"/>
  <c r="A418" i="297"/>
  <c r="A419" i="297"/>
  <c r="A420" i="297"/>
  <c r="A421" i="297"/>
  <c r="A422" i="297"/>
  <c r="A423" i="297"/>
  <c r="A424" i="297"/>
  <c r="A425" i="297"/>
  <c r="A426" i="297"/>
  <c r="A427" i="297"/>
  <c r="A428" i="297"/>
  <c r="A429" i="297"/>
  <c r="A430" i="297"/>
  <c r="A431" i="297"/>
  <c r="A432" i="297"/>
  <c r="A433" i="297"/>
  <c r="A434" i="297"/>
  <c r="A435" i="297"/>
  <c r="A436" i="297"/>
  <c r="A437" i="297"/>
  <c r="A438" i="297"/>
  <c r="A439" i="297"/>
  <c r="A440" i="297"/>
  <c r="A441" i="297"/>
  <c r="A442" i="297"/>
  <c r="A443" i="297"/>
  <c r="A444" i="297"/>
  <c r="A445" i="297"/>
  <c r="A446" i="297"/>
  <c r="A447" i="297"/>
  <c r="A448" i="297"/>
  <c r="A449" i="297"/>
  <c r="A450" i="297"/>
  <c r="A451" i="297"/>
  <c r="A452" i="297"/>
  <c r="A453" i="297"/>
  <c r="A454" i="297"/>
  <c r="A455" i="297"/>
  <c r="A456" i="297"/>
  <c r="A457" i="297"/>
  <c r="A458" i="297"/>
  <c r="A459" i="297"/>
  <c r="A460" i="297"/>
  <c r="A461" i="297"/>
  <c r="A462" i="297"/>
  <c r="A463" i="297"/>
  <c r="A464" i="297"/>
  <c r="A465" i="297"/>
  <c r="A466" i="297"/>
  <c r="A467" i="297"/>
  <c r="A468" i="297"/>
  <c r="A469" i="297"/>
  <c r="A470" i="297"/>
  <c r="A471" i="297"/>
  <c r="A472" i="297"/>
  <c r="A473" i="297"/>
  <c r="A474" i="297"/>
  <c r="A475" i="297"/>
  <c r="A476" i="297"/>
  <c r="A477" i="297"/>
  <c r="A478" i="297"/>
  <c r="A479" i="297"/>
  <c r="A480" i="297"/>
  <c r="A481" i="297"/>
  <c r="A482" i="297"/>
  <c r="A483" i="297"/>
  <c r="A484" i="297"/>
  <c r="A485" i="297"/>
  <c r="A486" i="297"/>
  <c r="A487" i="297"/>
  <c r="A488" i="297"/>
  <c r="A489" i="297"/>
  <c r="A490" i="297"/>
  <c r="A491" i="297"/>
  <c r="A492" i="297"/>
  <c r="A493" i="297"/>
  <c r="A494" i="297"/>
  <c r="A495" i="297"/>
  <c r="A496" i="297"/>
  <c r="A497" i="297"/>
  <c r="A498" i="297"/>
  <c r="A499" i="297"/>
  <c r="A500" i="297"/>
  <c r="A501" i="297"/>
  <c r="A502" i="297"/>
  <c r="A503" i="297"/>
  <c r="A504" i="297"/>
  <c r="A505" i="297"/>
  <c r="A506" i="297"/>
  <c r="A507" i="297"/>
  <c r="A508" i="297"/>
  <c r="A509" i="297"/>
  <c r="A510" i="297"/>
  <c r="A511" i="297"/>
  <c r="A512" i="297"/>
  <c r="A513" i="297"/>
  <c r="A514" i="297"/>
  <c r="A515" i="297"/>
  <c r="A516" i="297"/>
  <c r="A517" i="297"/>
  <c r="A518" i="297"/>
  <c r="A519" i="297"/>
  <c r="A520" i="297"/>
  <c r="A521" i="297"/>
  <c r="A522" i="297"/>
  <c r="A523" i="297"/>
  <c r="A24" i="297"/>
  <c r="F6" i="297"/>
  <c r="J34" i="295" l="1"/>
  <c r="F11" i="297"/>
  <c r="D10" i="297"/>
  <c r="J16" i="295"/>
  <c r="J18" i="295" s="1"/>
  <c r="J26" i="295" l="1"/>
  <c r="J29" i="295" s="1"/>
  <c r="F10" i="297"/>
  <c r="H23" i="295"/>
  <c r="H8" i="295"/>
  <c r="B16" i="295"/>
  <c r="B34" i="295" l="1"/>
  <c r="B29" i="295"/>
  <c r="J1" i="295"/>
  <c r="J38" i="295" l="1"/>
  <c r="J41" i="295" s="1"/>
  <c r="A41" i="295" s="1"/>
  <c r="A43" i="295" s="1"/>
  <c r="H42" i="133" l="1"/>
  <c r="P57" i="133"/>
  <c r="Q42" i="133"/>
  <c r="H1" i="13"/>
  <c r="P17" i="133"/>
  <c r="P4" i="316" s="1"/>
  <c r="A65" i="133"/>
  <c r="P5" i="316" s="1"/>
  <c r="P6" i="316"/>
  <c r="R32" i="133"/>
  <c r="R31" i="133"/>
  <c r="R30" i="133"/>
  <c r="O1" i="204"/>
  <c r="P5" i="314" l="1"/>
  <c r="P5" i="315"/>
  <c r="P5" i="312"/>
  <c r="P6" i="312"/>
  <c r="P6" i="315"/>
  <c r="P6" i="314"/>
  <c r="P4" i="314"/>
  <c r="P4" i="315"/>
  <c r="P4" i="312"/>
  <c r="A71" i="295"/>
  <c r="F8" i="297"/>
  <c r="A72" i="295"/>
  <c r="F9" i="297"/>
  <c r="F7" i="297"/>
  <c r="A18" i="297" s="1"/>
  <c r="J2" i="295"/>
  <c r="O2" i="204"/>
  <c r="A70" i="13"/>
  <c r="A68" i="204"/>
  <c r="A69" i="13"/>
  <c r="A69" i="204"/>
  <c r="G52" i="204"/>
  <c r="H2" i="13"/>
  <c r="B2" i="297" l="1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Datum 
kann überschrieben werden.</t>
        </r>
      </text>
    </comment>
  </commentList>
</comments>
</file>

<file path=xl/sharedStrings.xml><?xml version="1.0" encoding="utf-8"?>
<sst xmlns="http://schemas.openxmlformats.org/spreadsheetml/2006/main" count="691" uniqueCount="170">
  <si>
    <t></t>
  </si>
  <si>
    <t>bis:</t>
  </si>
  <si>
    <t>1.</t>
  </si>
  <si>
    <t>Ich bestätige, dass</t>
  </si>
  <si>
    <t>Zuwendungsempfänger/Anschrift</t>
  </si>
  <si>
    <t>Ort, Datum</t>
  </si>
  <si>
    <t>Verwendungsnachweis</t>
  </si>
  <si>
    <t>Siehe Fußnote 1 Seite 1 des Verwendungsnachweises.</t>
  </si>
  <si>
    <t>Gesamtsumme der Finanzierung</t>
  </si>
  <si>
    <t xml:space="preserve">mir bekannt ist, dass ich mich wegen unrichtigen, unvollständigen oder unterlassenen Angaben über subventionserhebliche Tatsachen gemäß § 264 des Strafgesetzbuches wegen Subventionsbetruges strafbar machen kann. </t>
  </si>
  <si>
    <t>Ansprechpartner/in:</t>
  </si>
  <si>
    <t>Weitere Ausführungen bitte als Anlage beifügen!</t>
  </si>
  <si>
    <t>3.</t>
  </si>
  <si>
    <t>die Angaben in diesem Verwendungsnachweis richtig und vollständig sind.</t>
  </si>
  <si>
    <t>die Angaben mit den Büchern und Belegen übereinstimmen.</t>
  </si>
  <si>
    <t>keine Einschränkungen hinsichtlich der steuerlichen Unbedenklichkeit bestehen.</t>
  </si>
  <si>
    <t>lfd.
Nr.</t>
  </si>
  <si>
    <t xml:space="preserve">Aktenzeichen: </t>
  </si>
  <si>
    <t xml:space="preserve">Verwendungsnachweis vom: </t>
  </si>
  <si>
    <t>Datum</t>
  </si>
  <si>
    <t>Änderungsdokumentation</t>
  </si>
  <si>
    <t>Version</t>
  </si>
  <si>
    <t>Beschreibung der Änderung</t>
  </si>
  <si>
    <t>V 1.0</t>
  </si>
  <si>
    <t>Ersterstellung</t>
  </si>
  <si>
    <t>Druckbereich</t>
  </si>
  <si>
    <t>davon für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</si>
  <si>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</si>
  <si>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</si>
  <si>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</si>
  <si>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4. Bestätigungen und Erklärung im Sinne ANBest-P¹</t>
  </si>
  <si>
    <t>ich zum Vorsteuerabzug allgemein oder für das hier durchgeführte Projekt</t>
  </si>
  <si>
    <t>und das bei der Abrechnung im Verwendungsnachweis berücksichtigt habe.</t>
  </si>
  <si>
    <t>Zutreffendes bitte ankreuzen!</t>
  </si>
  <si>
    <t>Anlagen:</t>
  </si>
  <si>
    <t>Bitte den Namen zusätzlich in Druckbuchstaben angeben!</t>
  </si>
  <si>
    <t xml:space="preserve">mir ferner bekannt ist, dass ich verpflichtet bin, der Bewilligungsbehörde 
mitzuteilen, sobald sich Umstände ändern, die subventionserhebliche 
Tatsachen betreffen. </t>
  </si>
  <si>
    <t>mir der Gesetzestext des § 264 StGB sowie der §§ 3 - 5 des Subventions-
gesetzes (SubvG) mit den Antragsunterlagen übergeben wurde und ich den 
Inhalt zur Kenntnis genommen habe.</t>
  </si>
  <si>
    <t>rechtsverbindliche Unterschrift(en) des Zuwendungsempfängers</t>
  </si>
  <si>
    <t>2. Sachbericht</t>
  </si>
  <si>
    <t>Eingangsstempel</t>
  </si>
  <si>
    <t>Datum: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</si>
  <si>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</si>
  <si>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</si>
  <si>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</si>
  <si>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</si>
  <si>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</si>
  <si>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</si>
  <si>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Abrechnungszeitraum vom:</t>
  </si>
  <si>
    <t>in €</t>
  </si>
  <si>
    <t>Bisher erhaltene Fördermittel aus
o. g. Zuwendungsbescheid/letztem Änderungsbescheid:</t>
  </si>
  <si>
    <t>Bisher zurückgezahlte Fördermittel aus 
o. g. Zuwendungsbescheid/letztem Änderungsbescheid:</t>
  </si>
  <si>
    <t>Es verbleiben ausgezahlte Mittel insgesamt in Höhe von:</t>
  </si>
  <si>
    <t>1. Allgemeine Angaben¹</t>
  </si>
  <si>
    <r>
      <t xml:space="preserve">Durchführungsort:
</t>
    </r>
    <r>
      <rPr>
        <sz val="8"/>
        <rFont val="Arial"/>
        <family val="2"/>
      </rPr>
      <t>(Anschrift)</t>
    </r>
  </si>
  <si>
    <t>3. Zahlenmäßiger Nachweis der Ausgaben und Finanzierung (Zusammenfassung der Beleglisten)</t>
  </si>
  <si>
    <t>Zuwendungsfähige Gesamtausgaben (in €)¹</t>
  </si>
  <si>
    <t>Betrag in €</t>
  </si>
  <si>
    <t>Gesamtsumme der zuwendungsfähigen Ausgaben</t>
  </si>
  <si>
    <t>Finanzierung des Projektes bezogen auf die zuwendungsfähigen Gesamtausgaben (in €)¹</t>
  </si>
  <si>
    <t>Private Mittel</t>
  </si>
  <si>
    <t>3.1</t>
  </si>
  <si>
    <t>3.2</t>
  </si>
  <si>
    <t>4.</t>
  </si>
  <si>
    <t>Öffentliche Mittel</t>
  </si>
  <si>
    <r>
      <t>Landesmittel</t>
    </r>
    <r>
      <rPr>
        <sz val="9"/>
        <rFont val="Arial"/>
        <family val="2"/>
      </rPr>
      <t xml:space="preserve"> (bewilligte und ausgezahlte Zuwendung)</t>
    </r>
  </si>
  <si>
    <t>Eigenmittel</t>
  </si>
  <si>
    <t>Sonstiges</t>
  </si>
  <si>
    <t>Kommunale Mittel</t>
  </si>
  <si>
    <t>Mittel des Landkreises</t>
  </si>
  <si>
    <t>Abrechnung mit 
diesem Nachweis</t>
  </si>
  <si>
    <t>Tag der
Zahlung</t>
  </si>
  <si>
    <t>Einnahmen</t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</si>
  <si>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Zur Untersetzung der Beträge bitte nachvollziebare Anlagen beifügen!
</t>
    </r>
  </si>
  <si>
    <t>Nummer des 
Bankauszuges</t>
  </si>
  <si>
    <t>Datum der
Wertstellung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</si>
  <si>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</si>
  <si>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</si>
  <si>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Beleglisten der Ausgaben</t>
  </si>
  <si>
    <t>Belegliste der Einnahmen</t>
  </si>
  <si>
    <t>Summe</t>
  </si>
  <si>
    <t>Beitrag Berufsgenossenschaft</t>
  </si>
  <si>
    <t>Zwischensumme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</si>
  <si>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</si>
  <si>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</si>
  <si>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</si>
  <si>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</si>
  <si>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</si>
  <si>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</si>
  <si>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</si>
  <si>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</si>
  <si>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</si>
  <si>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</si>
  <si>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</si>
  <si>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Bedingung ist erfüllt für:</t>
  </si>
  <si>
    <t>Januar</t>
  </si>
  <si>
    <t>bewilligte Personalausgaben / beantragte Personalausgaben</t>
  </si>
  <si>
    <t>Berechnung:</t>
  </si>
  <si>
    <t>Fall 2</t>
  </si>
  <si>
    <r>
      <t xml:space="preserve">abgerechnete projektbezogene PA   </t>
    </r>
    <r>
      <rPr>
        <b/>
        <sz val="11"/>
        <rFont val="Arial"/>
        <family val="2"/>
      </rPr>
      <t>&lt;</t>
    </r>
    <r>
      <rPr>
        <sz val="9"/>
        <rFont val="Arial"/>
        <family val="2"/>
      </rPr>
      <t xml:space="preserve">   beantragte PA</t>
    </r>
  </si>
  <si>
    <t>Betrag
in €</t>
  </si>
  <si>
    <t>U1, U2, U3
in €</t>
  </si>
  <si>
    <t>AN-Betrag
in €</t>
  </si>
  <si>
    <t>AG-Betrag
in €</t>
  </si>
  <si>
    <t>bewilligte Personalausgaben / abgerechnete projektbezogene Personalausgaben</t>
  </si>
  <si>
    <t>Fall 1</t>
  </si>
  <si>
    <r>
      <t xml:space="preserve">abgerechnete projektbezogene PA   </t>
    </r>
    <r>
      <rPr>
        <b/>
        <sz val="11"/>
        <rFont val="Arial"/>
        <family val="2"/>
      </rPr>
      <t>≥</t>
    </r>
    <r>
      <rPr>
        <sz val="9"/>
        <rFont val="Arial"/>
        <family val="2"/>
      </rPr>
      <t xml:space="preserve">   beantragte PA</t>
    </r>
  </si>
  <si>
    <t>Gesamtbetrag
in €</t>
  </si>
  <si>
    <t>Umlageerstattung Krankenkasse</t>
  </si>
  <si>
    <t>Altersvorsorge, Sonstiges</t>
  </si>
  <si>
    <t>Lohnsteuer
(Überweisung an Finanzamt)</t>
  </si>
  <si>
    <t>SV-Beiträge
(Überweisung an KK)</t>
  </si>
  <si>
    <t>Nettozahlung inkl. vermögens-
wirksame Leistungen VWL
(Überweisung an Mitarbeiter)</t>
  </si>
  <si>
    <t>wöchentliche
Arbeitszeit
im Projekt
(in h):</t>
  </si>
  <si>
    <t>Monat</t>
  </si>
  <si>
    <t>Hier sind keine Eintragungen vorzunehmen!</t>
  </si>
  <si>
    <t>III. Berechnung der anteiligen förderfähigen Personalausgaben gemäß Vergleichsentgelt nach TV-L</t>
  </si>
  <si>
    <t>bewilligte Personalausgaben</t>
  </si>
  <si>
    <r>
      <t>bewilligte</t>
    </r>
    <r>
      <rPr>
        <sz val="9"/>
        <rFont val="Arial"/>
        <family val="2"/>
      </rPr>
      <t xml:space="preserve"> förderfähige Personalausgaben laut Bescheid/Änderungsbescheid </t>
    </r>
    <r>
      <rPr>
        <u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Sanierungsgelder</t>
    </r>
    <r>
      <rPr>
        <sz val="9"/>
        <rFont val="Arial"/>
        <family val="2"/>
      </rPr>
      <t>:</t>
    </r>
  </si>
  <si>
    <t>beantragte Personalausgaben</t>
  </si>
  <si>
    <r>
      <t>beantragte</t>
    </r>
    <r>
      <rPr>
        <sz val="9"/>
        <rFont val="Arial"/>
        <family val="2"/>
      </rPr>
      <t xml:space="preserve"> Personalausgaben laut Bescheid/Änderungsbescheid </t>
    </r>
    <r>
      <rPr>
        <u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Sanierungsgelder</t>
    </r>
    <r>
      <rPr>
        <sz val="9"/>
        <rFont val="Arial"/>
        <family val="2"/>
      </rPr>
      <t>:</t>
    </r>
  </si>
  <si>
    <t>Bitte auswählen!</t>
  </si>
  <si>
    <t>Erfolgt laut Bescheid/Änderungsbescheid eine Begrenzung der förderfähigen Personalausgaben für o. g. Mitarbeiter/in aufgrund der Überschreitung der TV-L-Höchstgrenze?</t>
  </si>
  <si>
    <t>abgerechnete projektbezogene Personalausgaben</t>
  </si>
  <si>
    <t>Bitte beachten Sie, dass hier die Angaben zur wöchentlichen Arbeitszeit im Projekt einzutragen sind!</t>
  </si>
  <si>
    <t>II. Berechnung der anteiligen Personalausgaben gemäß Arbeitszeit im Projekt</t>
  </si>
  <si>
    <t>wöchentliche
Arbeitszeit
gemäß
Arbeitsvertrag
(in h):</t>
  </si>
  <si>
    <t>Beschäftigungszeitraum im Projekt vom:</t>
  </si>
  <si>
    <t>Name, Vorname Mitarbeiter/in:</t>
  </si>
  <si>
    <r>
      <t xml:space="preserve">Bitte beachten Sie, dass hier die im Rahmen des Arbeitsvertrages tatsächlich laut </t>
    </r>
    <r>
      <rPr>
        <b/>
        <i/>
        <sz val="9"/>
        <color indexed="10"/>
        <rFont val="Arial"/>
        <family val="2"/>
      </rPr>
      <t>Lohn-/Gehaltsabrechnung</t>
    </r>
    <r>
      <rPr>
        <i/>
        <sz val="9"/>
        <color indexed="10"/>
        <rFont val="Arial"/>
        <family val="2"/>
      </rPr>
      <t xml:space="preserve"> angefallenen Personalausgaben einzutragen sind (abzüglich eventl. Sanierungsgelder)!</t>
    </r>
  </si>
  <si>
    <t>I. Abrechnung der Personalausgaben gemäß Lohn-/Gehaltsabrechnung</t>
  </si>
  <si>
    <t>Personalausgaben</t>
  </si>
  <si>
    <t>Inhaltliche Vorgaben für den Sachbericht</t>
  </si>
  <si>
    <t>1. Bericht über die konzeptionelle Entwicklung neuer Angebote (Angabe der Themenfelder und Zielgruppen)</t>
  </si>
  <si>
    <t>2. Bericht zu bewährten und neuen Konzepten des Trägers (Angabe der Anzahl an Veranstaltungen, der Leitung</t>
  </si>
  <si>
    <r>
      <rPr>
        <sz val="9"/>
        <color theme="0" tint="-4.9989318521683403E-2"/>
        <rFont val="Arial"/>
        <family val="2"/>
      </rPr>
      <t>2.</t>
    </r>
    <r>
      <rPr>
        <sz val="9"/>
        <rFont val="Arial"/>
        <family val="2"/>
      </rPr>
      <t xml:space="preserve"> der Veranstaltung, der Themenfelder und Zielgruppen)</t>
    </r>
  </si>
  <si>
    <t>3. Begleitung von Angeboten (Angabe der Maßnahmen und des Umfangs der Maßnahme, die von der SPFK</t>
  </si>
  <si>
    <r>
      <rPr>
        <sz val="9"/>
        <color theme="0" tint="-4.9989318521683403E-2"/>
        <rFont val="Arial"/>
        <family val="2"/>
      </rPr>
      <t>3.</t>
    </r>
    <r>
      <rPr>
        <sz val="9"/>
        <rFont val="Arial"/>
        <family val="2"/>
      </rPr>
      <t xml:space="preserve"> begleitet oder geleitet wurden)</t>
    </r>
  </si>
  <si>
    <t>4. Einsatz der sozialpädagogischen Betreuung der Familien (Angabe der Veranstaltung des Einsatzes der SPFK)</t>
  </si>
  <si>
    <t>F-FF</t>
  </si>
  <si>
    <t>2.</t>
  </si>
  <si>
    <t>2.1</t>
  </si>
  <si>
    <t>2.2</t>
  </si>
  <si>
    <t>Einnahmen aus Entgelten, Mitgliedsbeiträgen, Spenden</t>
  </si>
  <si>
    <t>2.3</t>
  </si>
  <si>
    <t>der §72a SGB VIII sowie die "Fachliche Empfehlung des Landesjugendhilfe-
ausschusses zur Umsetzung von § 72a SGB VIII" eingehalten wurde.</t>
  </si>
  <si>
    <t>Name, Vorname der SPFK</t>
  </si>
  <si>
    <t>Belegliste¹ der Personalausgaben</t>
  </si>
  <si>
    <t>4. Landesmittel</t>
  </si>
  <si>
    <t>die Ausgaben notwendig waren.</t>
  </si>
  <si>
    <t>die Zuwendung zweckentsprechend, wirtschaftlich und sparsam verwendet wurde.</t>
  </si>
  <si>
    <t>VWN Förderung der SPFK der Familienferienstätte (Überregionale Familienförderung)</t>
  </si>
  <si>
    <t>Förderung von sozialpädagogischen Fachkräften (SPFK) 
in einer Familienferienstätte im Freistaat Thüringen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</si>
  <si>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</si>
  <si>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</si>
  <si>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</si>
  <si>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Weimarische Straße 45/46</t>
  </si>
  <si>
    <t>99099 Erfurt</t>
  </si>
  <si>
    <t>V 1.1</t>
  </si>
  <si>
    <t>Adressänderung</t>
  </si>
  <si>
    <t>VWN</t>
  </si>
  <si>
    <t>Überregionale Familienförderung - SPFK der Familienferienstätte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</si>
  <si>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</si>
  <si>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</si>
  <si>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</si>
  <si>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</si>
  <si>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</si>
  <si>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</si>
  <si>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 
wurde zur Finanzierung des o. g. Projektes insgesamt bewilligt:</t>
  </si>
  <si>
    <t>den betroffenen Personen im Sinne des Art. 4 DSGVO (z. B. Mitarbeiter/in, Ansprech-
partner/in, Teilnehmer/in im Projekt) die Kenntnisnahme der allgemeinen "Daten-
schutzerklärung Förderverfahren" des TLVwA bzw. auf den jeweiligen Empfänger 
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</si>
</sst>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#,##0.00\ &quot;€&quot;"/>
    <numFmt numFmtId="169" formatCode="#,##0.00_ ;\-#,##0.00\ "/>
    <numFmt numFmtId="170" formatCode="General;;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8"/>
      <color indexed="22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9"/>
      <color indexed="81"/>
      <name val="Arial"/>
      <family val="2"/>
    </font>
    <font>
      <u/>
      <sz val="9"/>
      <name val="Arial"/>
      <family val="2"/>
    </font>
    <font>
      <u/>
      <sz val="9"/>
      <color indexed="12"/>
      <name val="Arial"/>
      <family val="2"/>
    </font>
    <font>
      <sz val="9"/>
      <color theme="0"/>
      <name val="Arial"/>
      <family val="2"/>
    </font>
    <font>
      <i/>
      <sz val="8"/>
      <color rgb="FF0070C0"/>
      <name val="Arial"/>
      <family val="2"/>
    </font>
    <font>
      <sz val="8"/>
      <color rgb="FF000000"/>
      <name val="Tahoma"/>
      <family val="2"/>
    </font>
    <font>
      <sz val="9"/>
      <color indexed="10"/>
      <name val="Arial"/>
      <family val="2"/>
    </font>
    <font>
      <b/>
      <sz val="9"/>
      <color rgb="FFFF0000"/>
      <name val="Arial"/>
      <family val="2"/>
    </font>
    <font>
      <b/>
      <i/>
      <u/>
      <sz val="8"/>
      <color indexed="30"/>
      <name val="Arial"/>
      <family val="2"/>
    </font>
    <font>
      <i/>
      <sz val="8"/>
      <color indexed="30"/>
      <name val="Arial"/>
      <family val="2"/>
    </font>
    <font>
      <i/>
      <sz val="9"/>
      <color rgb="FF0000FF"/>
      <name val="Arial"/>
      <family val="2"/>
    </font>
    <font>
      <sz val="7"/>
      <color indexed="30"/>
      <name val="Arial"/>
      <family val="2"/>
    </font>
    <font>
      <i/>
      <u/>
      <sz val="8"/>
      <name val="Arial"/>
      <family val="2"/>
    </font>
    <font>
      <b/>
      <sz val="11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theme="0" tint="-4.9989318521683403E-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CD5B5"/>
        <bgColor indexed="64"/>
      </patternFill>
    </fill>
    <fill>
      <patternFill patternType="solid">
        <fgColor theme="4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</borders>
  <cellStyleXfs count="34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544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Border="1" applyAlignment="1" applyProtection="1">
      <alignment horizontal="left" vertical="center" wrapText="1" indent="2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4" fillId="0" borderId="0" xfId="23" applyNumberFormat="1" applyAlignment="1" applyProtection="1">
      <alignment vertical="center"/>
      <protection hidden="1"/>
    </xf>
    <xf numFmtId="0" fontId="4" fillId="0" borderId="0" xfId="23" applyNumberFormat="1" applyAlignment="1" applyProtection="1">
      <alignment horizontal="center" vertical="center"/>
      <protection hidden="1"/>
    </xf>
    <xf numFmtId="0" fontId="4" fillId="0" borderId="0" xfId="23" applyNumberFormat="1" applyBorder="1" applyAlignment="1" applyProtection="1">
      <alignment vertical="center"/>
      <protection hidden="1"/>
    </xf>
    <xf numFmtId="14" fontId="18" fillId="0" borderId="0" xfId="27" applyNumberFormat="1" applyFont="1" applyFill="1" applyBorder="1" applyAlignment="1" applyProtection="1">
      <alignment horizontal="right"/>
      <protection hidden="1"/>
    </xf>
    <xf numFmtId="14" fontId="18" fillId="0" borderId="0" xfId="27" applyNumberFormat="1" applyFont="1" applyFill="1" applyBorder="1" applyAlignment="1" applyProtection="1">
      <alignment horizontal="right" vertical="top"/>
      <protection hidden="1"/>
    </xf>
    <xf numFmtId="0" fontId="4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49" fontId="5" fillId="13" borderId="6" xfId="24" applyNumberFormat="1" applyFont="1" applyFill="1" applyBorder="1" applyAlignment="1" applyProtection="1">
      <alignment horizontal="center" vertical="top"/>
      <protection hidden="1"/>
    </xf>
    <xf numFmtId="14" fontId="4" fillId="13" borderId="7" xfId="24" applyNumberFormat="1" applyFont="1" applyFill="1" applyBorder="1" applyAlignment="1" applyProtection="1">
      <alignment horizontal="center" vertical="top"/>
      <protection hidden="1"/>
    </xf>
    <xf numFmtId="2" fontId="5" fillId="13" borderId="7" xfId="24" applyNumberFormat="1" applyFont="1" applyFill="1" applyBorder="1" applyAlignment="1" applyProtection="1">
      <alignment horizontal="left" vertical="center" indent="1"/>
      <protection hidden="1"/>
    </xf>
    <xf numFmtId="49" fontId="5" fillId="13" borderId="7" xfId="24" applyNumberFormat="1" applyFont="1" applyFill="1" applyBorder="1" applyAlignment="1" applyProtection="1">
      <alignment horizontal="right" vertical="center" indent="1"/>
      <protection hidden="1"/>
    </xf>
    <xf numFmtId="0" fontId="4" fillId="0" borderId="0" xfId="24" applyFont="1" applyFill="1" applyBorder="1" applyAlignment="1" applyProtection="1">
      <alignment horizontal="left" vertical="center" indent="1"/>
      <protection hidden="1"/>
    </xf>
    <xf numFmtId="0" fontId="4" fillId="0" borderId="0" xfId="24" applyFont="1" applyFill="1" applyBorder="1" applyAlignment="1" applyProtection="1">
      <alignment vertical="center"/>
      <protection hidden="1"/>
    </xf>
    <xf numFmtId="0" fontId="5" fillId="13" borderId="6" xfId="0" applyFont="1" applyFill="1" applyBorder="1" applyAlignment="1" applyProtection="1">
      <alignment horizontal="left" vertical="center" indent="1"/>
      <protection hidden="1"/>
    </xf>
    <xf numFmtId="0" fontId="5" fillId="13" borderId="7" xfId="0" applyFont="1" applyFill="1" applyBorder="1" applyAlignment="1" applyProtection="1">
      <alignment horizontal="left" vertical="center" indent="1"/>
      <protection hidden="1"/>
    </xf>
    <xf numFmtId="0" fontId="5" fillId="13" borderId="8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left" vertical="center" indent="1"/>
      <protection hidden="1"/>
    </xf>
    <xf numFmtId="0" fontId="4" fillId="17" borderId="4" xfId="0" applyFont="1" applyFill="1" applyBorder="1" applyAlignment="1" applyProtection="1">
      <alignment vertical="center"/>
      <protection hidden="1"/>
    </xf>
    <xf numFmtId="0" fontId="4" fillId="17" borderId="13" xfId="0" applyFont="1" applyFill="1" applyBorder="1" applyAlignment="1" applyProtection="1">
      <alignment horizontal="left" vertical="center" indent="1"/>
      <protection hidden="1"/>
    </xf>
    <xf numFmtId="0" fontId="4" fillId="17" borderId="16" xfId="0" applyFont="1" applyFill="1" applyBorder="1" applyAlignment="1" applyProtection="1">
      <alignment horizontal="left" vertical="center" indent="1"/>
      <protection hidden="1"/>
    </xf>
    <xf numFmtId="0" fontId="4" fillId="17" borderId="14" xfId="0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vertical="center"/>
      <protection hidden="1"/>
    </xf>
    <xf numFmtId="0" fontId="4" fillId="17" borderId="15" xfId="0" applyFont="1" applyFill="1" applyBorder="1" applyAlignment="1" applyProtection="1">
      <alignment vertical="center"/>
      <protection hidden="1"/>
    </xf>
    <xf numFmtId="0" fontId="4" fillId="17" borderId="2" xfId="0" applyFont="1" applyFill="1" applyBorder="1" applyAlignment="1" applyProtection="1">
      <alignment vertical="center"/>
      <protection hidden="1"/>
    </xf>
    <xf numFmtId="0" fontId="4" fillId="17" borderId="3" xfId="0" applyFont="1" applyFill="1" applyBorder="1" applyAlignment="1" applyProtection="1">
      <alignment vertical="center"/>
      <protection hidden="1"/>
    </xf>
    <xf numFmtId="0" fontId="4" fillId="17" borderId="17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14" fontId="4" fillId="0" borderId="3" xfId="0" applyNumberFormat="1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49" fontId="4" fillId="0" borderId="17" xfId="0" applyNumberFormat="1" applyFont="1" applyFill="1" applyBorder="1" applyAlignment="1" applyProtection="1">
      <alignment vertical="center" wrapText="1"/>
      <protection hidden="1"/>
    </xf>
    <xf numFmtId="0" fontId="4" fillId="18" borderId="7" xfId="30" applyFont="1" applyFill="1" applyBorder="1" applyAlignment="1" applyProtection="1">
      <alignment horizontal="left" vertical="center"/>
      <protection hidden="1"/>
    </xf>
    <xf numFmtId="0" fontId="4" fillId="18" borderId="6" xfId="30" applyFont="1" applyFill="1" applyBorder="1" applyAlignment="1" applyProtection="1">
      <alignment horizontal="left" vertical="center" indent="3"/>
      <protection hidden="1"/>
    </xf>
    <xf numFmtId="0" fontId="4" fillId="18" borderId="8" xfId="30" applyFont="1" applyFill="1" applyBorder="1" applyAlignment="1" applyProtection="1">
      <alignment horizontal="left" vertical="center"/>
      <protection hidden="1"/>
    </xf>
    <xf numFmtId="0" fontId="4" fillId="0" borderId="0" xfId="24" applyFont="1" applyAlignment="1" applyProtection="1">
      <alignment vertical="center"/>
      <protection hidden="1"/>
    </xf>
    <xf numFmtId="0" fontId="4" fillId="0" borderId="0" xfId="24" applyFont="1" applyFill="1" applyAlignment="1" applyProtection="1">
      <alignment vertical="center"/>
      <protection hidden="1"/>
    </xf>
    <xf numFmtId="49" fontId="4" fillId="0" borderId="0" xfId="24" applyNumberFormat="1" applyFont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vertical="top"/>
      <protection hidden="1"/>
    </xf>
    <xf numFmtId="0" fontId="5" fillId="13" borderId="6" xfId="27" applyFont="1" applyFill="1" applyBorder="1" applyAlignment="1" applyProtection="1">
      <alignment horizontal="left" vertical="center" indent="1"/>
      <protection hidden="1"/>
    </xf>
    <xf numFmtId="0" fontId="5" fillId="13" borderId="7" xfId="27" applyFont="1" applyFill="1" applyBorder="1" applyAlignment="1" applyProtection="1">
      <alignment horizontal="left" vertical="center" indent="1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5" fillId="13" borderId="6" xfId="26" applyFont="1" applyFill="1" applyBorder="1" applyAlignment="1" applyProtection="1">
      <alignment horizontal="left" vertical="center" indent="1"/>
      <protection hidden="1"/>
    </xf>
    <xf numFmtId="0" fontId="5" fillId="13" borderId="7" xfId="26" applyFont="1" applyFill="1" applyBorder="1" applyAlignment="1" applyProtection="1">
      <alignment horizontal="left" vertical="center" indent="1"/>
      <protection hidden="1"/>
    </xf>
    <xf numFmtId="0" fontId="5" fillId="13" borderId="8" xfId="26" applyFont="1" applyFill="1" applyBorder="1" applyAlignment="1" applyProtection="1">
      <alignment horizontal="left" vertical="center" indent="1"/>
      <protection hidden="1"/>
    </xf>
    <xf numFmtId="0" fontId="12" fillId="0" borderId="13" xfId="26" applyFont="1" applyFill="1" applyBorder="1" applyAlignment="1" applyProtection="1">
      <alignment horizontal="right" vertical="center"/>
      <protection hidden="1"/>
    </xf>
    <xf numFmtId="0" fontId="4" fillId="0" borderId="0" xfId="26" applyFont="1" applyFill="1" applyBorder="1" applyAlignment="1" applyProtection="1">
      <alignment vertical="center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0" fontId="4" fillId="0" borderId="0" xfId="26" applyFont="1" applyFill="1" applyBorder="1" applyAlignment="1" applyProtection="1">
      <alignment vertical="top" wrapText="1"/>
      <protection hidden="1"/>
    </xf>
    <xf numFmtId="0" fontId="4" fillId="0" borderId="0" xfId="26" applyFont="1" applyFill="1" applyAlignment="1" applyProtection="1">
      <alignment vertical="top"/>
      <protection hidden="1"/>
    </xf>
    <xf numFmtId="49" fontId="4" fillId="0" borderId="13" xfId="26" applyNumberFormat="1" applyFont="1" applyFill="1" applyBorder="1" applyAlignment="1" applyProtection="1">
      <alignment horizontal="right" vertical="top"/>
      <protection hidden="1"/>
    </xf>
    <xf numFmtId="0" fontId="4" fillId="0" borderId="13" xfId="26" applyFont="1" applyFill="1" applyBorder="1" applyAlignment="1" applyProtection="1">
      <alignment horizontal="left" vertical="top"/>
      <protection hidden="1"/>
    </xf>
    <xf numFmtId="0" fontId="4" fillId="0" borderId="0" xfId="26" applyFont="1" applyFill="1" applyBorder="1" applyAlignment="1" applyProtection="1">
      <alignment vertical="top"/>
      <protection hidden="1"/>
    </xf>
    <xf numFmtId="0" fontId="4" fillId="0" borderId="0" xfId="26" applyFont="1" applyFill="1" applyBorder="1" applyAlignment="1" applyProtection="1">
      <alignment horizontal="center" vertical="center"/>
      <protection hidden="1"/>
    </xf>
    <xf numFmtId="0" fontId="4" fillId="0" borderId="2" xfId="26" applyFont="1" applyFill="1" applyBorder="1" applyAlignment="1" applyProtection="1">
      <alignment vertical="top" wrapText="1"/>
      <protection hidden="1"/>
    </xf>
    <xf numFmtId="0" fontId="4" fillId="0" borderId="2" xfId="26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right" vertical="center" wrapText="1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horizontal="right" vertical="center"/>
      <protection hidden="1"/>
    </xf>
    <xf numFmtId="0" fontId="12" fillId="0" borderId="13" xfId="0" applyFont="1" applyFill="1" applyBorder="1" applyAlignment="1" applyProtection="1">
      <alignment horizontal="right" vertical="center"/>
      <protection hidden="1"/>
    </xf>
    <xf numFmtId="0" fontId="4" fillId="0" borderId="2" xfId="26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26" fillId="0" borderId="0" xfId="30" applyFont="1" applyFill="1" applyBorder="1" applyAlignment="1" applyProtection="1">
      <alignment vertical="center"/>
      <protection hidden="1"/>
    </xf>
    <xf numFmtId="0" fontId="4" fillId="0" borderId="0" xfId="30" applyFont="1" applyFill="1" applyBorder="1" applyAlignment="1" applyProtection="1">
      <alignment vertical="center"/>
      <protection hidden="1"/>
    </xf>
    <xf numFmtId="0" fontId="10" fillId="0" borderId="0" xfId="30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center"/>
    </xf>
    <xf numFmtId="0" fontId="4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13" fillId="0" borderId="0" xfId="30" applyFont="1" applyFill="1" applyBorder="1" applyAlignment="1" applyProtection="1">
      <alignment vertical="center"/>
      <protection hidden="1"/>
    </xf>
    <xf numFmtId="0" fontId="4" fillId="0" borderId="0" xfId="30" applyFont="1" applyFill="1" applyAlignment="1" applyProtection="1">
      <alignment vertical="center"/>
      <protection hidden="1"/>
    </xf>
    <xf numFmtId="0" fontId="2" fillId="0" borderId="14" xfId="30" applyFont="1" applyFill="1" applyBorder="1" applyAlignment="1" applyProtection="1">
      <alignment vertical="top"/>
      <protection hidden="1"/>
    </xf>
    <xf numFmtId="0" fontId="2" fillId="0" borderId="4" xfId="30" applyFont="1" applyFill="1" applyBorder="1" applyAlignment="1" applyProtection="1">
      <alignment vertical="top"/>
      <protection hidden="1"/>
    </xf>
    <xf numFmtId="0" fontId="2" fillId="0" borderId="15" xfId="30" applyFont="1" applyFill="1" applyBorder="1" applyAlignment="1" applyProtection="1">
      <alignment vertical="top"/>
      <protection hidden="1"/>
    </xf>
    <xf numFmtId="0" fontId="2" fillId="0" borderId="13" xfId="30" applyFont="1" applyFill="1" applyBorder="1" applyAlignment="1" applyProtection="1">
      <alignment vertical="top"/>
      <protection hidden="1"/>
    </xf>
    <xf numFmtId="0" fontId="2" fillId="0" borderId="0" xfId="30" applyFont="1" applyFill="1" applyBorder="1" applyAlignment="1" applyProtection="1">
      <alignment vertical="top"/>
      <protection hidden="1"/>
    </xf>
    <xf numFmtId="0" fontId="2" fillId="0" borderId="2" xfId="30" applyFont="1" applyFill="1" applyBorder="1" applyAlignment="1" applyProtection="1">
      <alignment vertical="top"/>
      <protection hidden="1"/>
    </xf>
    <xf numFmtId="0" fontId="2" fillId="0" borderId="16" xfId="30" applyFont="1" applyFill="1" applyBorder="1" applyAlignment="1" applyProtection="1">
      <alignment vertical="top"/>
      <protection hidden="1"/>
    </xf>
    <xf numFmtId="0" fontId="2" fillId="0" borderId="3" xfId="30" applyFont="1" applyFill="1" applyBorder="1" applyAlignment="1" applyProtection="1">
      <alignment vertical="top"/>
      <protection hidden="1"/>
    </xf>
    <xf numFmtId="0" fontId="2" fillId="0" borderId="17" xfId="30" applyFont="1" applyFill="1" applyBorder="1" applyAlignment="1" applyProtection="1">
      <alignment vertical="top"/>
      <protection hidden="1"/>
    </xf>
    <xf numFmtId="0" fontId="4" fillId="0" borderId="0" xfId="30" applyFont="1" applyAlignment="1" applyProtection="1">
      <alignment vertical="center"/>
      <protection hidden="1"/>
    </xf>
    <xf numFmtId="0" fontId="4" fillId="0" borderId="6" xfId="30" applyFont="1" applyFill="1" applyBorder="1" applyAlignment="1" applyProtection="1">
      <alignment horizontal="left" vertical="center" indent="1"/>
      <protection hidden="1"/>
    </xf>
    <xf numFmtId="0" fontId="2" fillId="0" borderId="7" xfId="30" applyFont="1" applyFill="1" applyBorder="1" applyAlignment="1" applyProtection="1">
      <alignment horizontal="left" vertical="center" indent="2"/>
      <protection hidden="1"/>
    </xf>
    <xf numFmtId="0" fontId="2" fillId="0" borderId="8" xfId="30" applyFont="1" applyFill="1" applyBorder="1" applyAlignment="1" applyProtection="1">
      <alignment horizontal="left" vertical="center" indent="2"/>
      <protection hidden="1"/>
    </xf>
    <xf numFmtId="0" fontId="4" fillId="10" borderId="6" xfId="30" applyNumberFormat="1" applyFont="1" applyFill="1" applyBorder="1" applyAlignment="1" applyProtection="1">
      <alignment horizontal="left" vertical="center" indent="1"/>
      <protection hidden="1"/>
    </xf>
    <xf numFmtId="0" fontId="2" fillId="10" borderId="7" xfId="30" applyNumberFormat="1" applyFont="1" applyFill="1" applyBorder="1" applyAlignment="1" applyProtection="1">
      <alignment horizontal="left" vertical="center" indent="2"/>
      <protection hidden="1"/>
    </xf>
    <xf numFmtId="0" fontId="2" fillId="10" borderId="8" xfId="30" applyNumberFormat="1" applyFont="1" applyFill="1" applyBorder="1" applyAlignment="1" applyProtection="1">
      <alignment horizontal="left" vertical="center" indent="2"/>
      <protection hidden="1"/>
    </xf>
    <xf numFmtId="0" fontId="4" fillId="0" borderId="0" xfId="26" applyFont="1" applyAlignment="1" applyProtection="1">
      <alignment vertical="center"/>
      <protection hidden="1"/>
    </xf>
    <xf numFmtId="0" fontId="4" fillId="0" borderId="14" xfId="26" applyFont="1" applyFill="1" applyBorder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/>
      <protection hidden="1"/>
    </xf>
    <xf numFmtId="0" fontId="15" fillId="0" borderId="4" xfId="26" applyFont="1" applyFill="1" applyBorder="1" applyAlignment="1" applyProtection="1">
      <alignment horizontal="right" vertical="center"/>
      <protection hidden="1"/>
    </xf>
    <xf numFmtId="0" fontId="4" fillId="0" borderId="15" xfId="26" applyFont="1" applyFill="1" applyBorder="1" applyAlignment="1" applyProtection="1">
      <alignment vertical="center"/>
      <protection hidden="1"/>
    </xf>
    <xf numFmtId="0" fontId="4" fillId="0" borderId="13" xfId="30" applyFont="1" applyFill="1" applyBorder="1" applyAlignment="1" applyProtection="1">
      <alignment horizontal="left" vertical="center" indent="1"/>
      <protection hidden="1"/>
    </xf>
    <xf numFmtId="0" fontId="4" fillId="0" borderId="0" xfId="30" applyFont="1" applyBorder="1" applyAlignment="1" applyProtection="1">
      <alignment vertical="center"/>
      <protection hidden="1"/>
    </xf>
    <xf numFmtId="0" fontId="4" fillId="0" borderId="13" xfId="30" applyFont="1" applyFill="1" applyBorder="1" applyAlignment="1" applyProtection="1">
      <alignment horizontal="right" vertical="center" indent="1"/>
      <protection hidden="1"/>
    </xf>
    <xf numFmtId="0" fontId="4" fillId="0" borderId="2" xfId="30" applyFont="1" applyBorder="1" applyAlignment="1" applyProtection="1">
      <alignment vertical="center"/>
      <protection hidden="1"/>
    </xf>
    <xf numFmtId="0" fontId="4" fillId="0" borderId="13" xfId="26" applyFont="1" applyFill="1" applyBorder="1" applyAlignment="1" applyProtection="1">
      <alignment vertical="center"/>
      <protection hidden="1"/>
    </xf>
    <xf numFmtId="0" fontId="4" fillId="0" borderId="0" xfId="30" applyFont="1" applyFill="1" applyBorder="1" applyAlignment="1" applyProtection="1">
      <alignment horizontal="left" vertical="center"/>
      <protection hidden="1"/>
    </xf>
    <xf numFmtId="0" fontId="4" fillId="0" borderId="13" xfId="26" applyFont="1" applyFill="1" applyBorder="1" applyAlignment="1" applyProtection="1">
      <alignment horizontal="left" vertical="center" indent="1"/>
      <protection hidden="1"/>
    </xf>
    <xf numFmtId="0" fontId="4" fillId="0" borderId="0" xfId="26" applyFont="1" applyFill="1" applyBorder="1" applyAlignment="1" applyProtection="1">
      <alignment horizontal="right" vertical="center" indent="1"/>
      <protection hidden="1"/>
    </xf>
    <xf numFmtId="0" fontId="5" fillId="0" borderId="0" xfId="26" applyFont="1" applyFill="1" applyBorder="1" applyAlignment="1" applyProtection="1">
      <alignment horizontal="left" vertical="center" indent="1"/>
      <protection hidden="1"/>
    </xf>
    <xf numFmtId="0" fontId="4" fillId="0" borderId="16" xfId="26" applyFont="1" applyFill="1" applyBorder="1" applyAlignment="1" applyProtection="1">
      <alignment vertical="center"/>
      <protection hidden="1"/>
    </xf>
    <xf numFmtId="0" fontId="4" fillId="0" borderId="3" xfId="26" applyFont="1" applyFill="1" applyBorder="1" applyAlignment="1" applyProtection="1">
      <alignment vertical="center"/>
      <protection hidden="1"/>
    </xf>
    <xf numFmtId="0" fontId="16" fillId="0" borderId="3" xfId="26" applyFont="1" applyFill="1" applyBorder="1" applyAlignment="1" applyProtection="1">
      <alignment vertical="center"/>
      <protection hidden="1"/>
    </xf>
    <xf numFmtId="0" fontId="4" fillId="0" borderId="17" xfId="26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right" vertical="center"/>
      <protection hidden="1"/>
    </xf>
    <xf numFmtId="0" fontId="16" fillId="0" borderId="0" xfId="26" applyFont="1" applyFill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 wrapText="1"/>
      <protection hidden="1"/>
    </xf>
    <xf numFmtId="0" fontId="4" fillId="0" borderId="15" xfId="26" applyFont="1" applyFill="1" applyBorder="1" applyAlignment="1" applyProtection="1">
      <alignment vertical="center" wrapText="1"/>
      <protection hidden="1"/>
    </xf>
    <xf numFmtId="0" fontId="4" fillId="0" borderId="13" xfId="26" applyFont="1" applyFill="1" applyBorder="1" applyAlignment="1" applyProtection="1">
      <alignment vertical="center" wrapText="1"/>
      <protection hidden="1"/>
    </xf>
    <xf numFmtId="0" fontId="4" fillId="0" borderId="2" xfId="26" applyFont="1" applyFill="1" applyBorder="1" applyAlignment="1" applyProtection="1">
      <alignment vertical="center" wrapText="1"/>
      <protection hidden="1"/>
    </xf>
    <xf numFmtId="0" fontId="18" fillId="0" borderId="18" xfId="26" applyFont="1" applyFill="1" applyBorder="1" applyAlignment="1" applyProtection="1">
      <alignment horizontal="center" vertical="center"/>
      <protection hidden="1"/>
    </xf>
    <xf numFmtId="4" fontId="4" fillId="0" borderId="2" xfId="26" applyNumberFormat="1" applyFont="1" applyFill="1" applyBorder="1" applyAlignment="1" applyProtection="1">
      <alignment horizontal="right" vertical="center" indent="2"/>
      <protection hidden="1"/>
    </xf>
    <xf numFmtId="0" fontId="4" fillId="0" borderId="3" xfId="26" applyFont="1" applyFill="1" applyBorder="1" applyAlignment="1" applyProtection="1">
      <alignment horizontal="center" vertical="center"/>
      <protection hidden="1"/>
    </xf>
    <xf numFmtId="4" fontId="4" fillId="0" borderId="3" xfId="26" applyNumberFormat="1" applyFont="1" applyFill="1" applyBorder="1" applyAlignment="1" applyProtection="1">
      <alignment horizontal="right" vertical="center" indent="2"/>
      <protection hidden="1"/>
    </xf>
    <xf numFmtId="4" fontId="4" fillId="0" borderId="3" xfId="26" applyNumberFormat="1" applyFont="1" applyFill="1" applyBorder="1" applyAlignment="1" applyProtection="1">
      <alignment vertical="center"/>
      <protection hidden="1"/>
    </xf>
    <xf numFmtId="4" fontId="4" fillId="0" borderId="17" xfId="26" applyNumberFormat="1" applyFont="1" applyFill="1" applyBorder="1" applyAlignment="1" applyProtection="1">
      <alignment horizontal="right" vertical="center" indent="2"/>
      <protection hidden="1"/>
    </xf>
    <xf numFmtId="0" fontId="4" fillId="0" borderId="4" xfId="26" applyFont="1" applyFill="1" applyBorder="1" applyAlignment="1" applyProtection="1">
      <alignment horizontal="center" vertical="center"/>
      <protection hidden="1"/>
    </xf>
    <xf numFmtId="4" fontId="4" fillId="0" borderId="4" xfId="26" applyNumberFormat="1" applyFont="1" applyFill="1" applyBorder="1" applyAlignment="1" applyProtection="1">
      <alignment horizontal="right" vertical="center" indent="2"/>
      <protection hidden="1"/>
    </xf>
    <xf numFmtId="4" fontId="4" fillId="0" borderId="4" xfId="26" applyNumberFormat="1" applyFont="1" applyFill="1" applyBorder="1" applyAlignment="1" applyProtection="1">
      <alignment vertical="center"/>
      <protection hidden="1"/>
    </xf>
    <xf numFmtId="4" fontId="4" fillId="0" borderId="15" xfId="26" applyNumberFormat="1" applyFont="1" applyFill="1" applyBorder="1" applyAlignment="1" applyProtection="1">
      <alignment horizontal="right" vertical="center" indent="2"/>
      <protection hidden="1"/>
    </xf>
    <xf numFmtId="4" fontId="4" fillId="0" borderId="0" xfId="26" applyNumberFormat="1" applyFont="1" applyFill="1" applyBorder="1" applyAlignment="1" applyProtection="1">
      <alignment vertical="center"/>
      <protection hidden="1"/>
    </xf>
    <xf numFmtId="4" fontId="4" fillId="0" borderId="0" xfId="26" applyNumberFormat="1" applyFont="1" applyFill="1" applyBorder="1" applyAlignment="1" applyProtection="1">
      <alignment horizontal="right" vertical="center" indent="2"/>
      <protection hidden="1"/>
    </xf>
    <xf numFmtId="4" fontId="5" fillId="0" borderId="2" xfId="26" applyNumberFormat="1" applyFont="1" applyFill="1" applyBorder="1" applyAlignment="1" applyProtection="1">
      <alignment horizontal="right" vertical="center" indent="2"/>
      <protection hidden="1"/>
    </xf>
    <xf numFmtId="168" fontId="16" fillId="0" borderId="3" xfId="26" applyNumberFormat="1" applyFont="1" applyFill="1" applyBorder="1" applyAlignment="1" applyProtection="1">
      <alignment vertical="center" wrapText="1"/>
      <protection hidden="1"/>
    </xf>
    <xf numFmtId="168" fontId="16" fillId="0" borderId="3" xfId="26" applyNumberFormat="1" applyFont="1" applyFill="1" applyBorder="1" applyAlignment="1" applyProtection="1">
      <alignment vertical="center"/>
      <protection hidden="1"/>
    </xf>
    <xf numFmtId="168" fontId="16" fillId="0" borderId="17" xfId="26" applyNumberFormat="1" applyFont="1" applyFill="1" applyBorder="1" applyAlignment="1" applyProtection="1">
      <alignment vertical="center" wrapText="1"/>
      <protection hidden="1"/>
    </xf>
    <xf numFmtId="0" fontId="4" fillId="0" borderId="13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Border="1" applyAlignment="1" applyProtection="1">
      <alignment horizontal="left" vertical="center" wrapText="1" inden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28" fillId="0" borderId="2" xfId="0" applyFont="1" applyFill="1" applyBorder="1" applyAlignment="1" applyProtection="1">
      <alignment horizontal="left" vertical="center"/>
      <protection hidden="1"/>
    </xf>
    <xf numFmtId="49" fontId="5" fillId="16" borderId="6" xfId="24" applyNumberFormat="1" applyFont="1" applyFill="1" applyBorder="1" applyAlignment="1" applyProtection="1">
      <alignment horizontal="left" vertical="center" indent="1"/>
      <protection hidden="1"/>
    </xf>
    <xf numFmtId="49" fontId="4" fillId="0" borderId="0" xfId="24" applyNumberFormat="1" applyFont="1" applyBorder="1" applyAlignment="1" applyProtection="1">
      <alignment vertical="center"/>
      <protection hidden="1"/>
    </xf>
    <xf numFmtId="0" fontId="4" fillId="0" borderId="0" xfId="24" applyFont="1" applyBorder="1" applyAlignment="1" applyProtection="1">
      <alignment vertical="center"/>
      <protection hidden="1"/>
    </xf>
    <xf numFmtId="0" fontId="14" fillId="0" borderId="0" xfId="24" applyFont="1" applyFill="1" applyBorder="1" applyAlignment="1" applyProtection="1">
      <alignment horizontal="center" vertical="top"/>
      <protection hidden="1"/>
    </xf>
    <xf numFmtId="0" fontId="10" fillId="0" borderId="0" xfId="24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31" fillId="0" borderId="0" xfId="24" applyFont="1" applyFill="1" applyBorder="1" applyAlignment="1" applyProtection="1">
      <alignment vertical="center"/>
      <protection hidden="1"/>
    </xf>
    <xf numFmtId="0" fontId="4" fillId="0" borderId="0" xfId="24" applyNumberFormat="1" applyFont="1" applyFill="1" applyBorder="1" applyAlignment="1" applyProtection="1">
      <alignment horizontal="right" vertical="center"/>
      <protection hidden="1"/>
    </xf>
    <xf numFmtId="4" fontId="4" fillId="0" borderId="0" xfId="24" applyNumberFormat="1" applyFont="1" applyFill="1" applyBorder="1" applyAlignment="1" applyProtection="1">
      <alignment horizontal="right" vertical="center"/>
      <protection hidden="1"/>
    </xf>
    <xf numFmtId="49" fontId="4" fillId="0" borderId="0" xfId="24" applyNumberFormat="1" applyFont="1" applyFill="1" applyBorder="1" applyAlignment="1" applyProtection="1">
      <alignment vertical="center"/>
      <protection hidden="1"/>
    </xf>
    <xf numFmtId="49" fontId="5" fillId="0" borderId="0" xfId="24" applyNumberFormat="1" applyFont="1" applyFill="1" applyBorder="1" applyAlignment="1" applyProtection="1">
      <alignment vertical="center"/>
      <protection hidden="1"/>
    </xf>
    <xf numFmtId="0" fontId="5" fillId="0" borderId="0" xfId="24" applyFont="1" applyFill="1" applyBorder="1" applyAlignment="1" applyProtection="1">
      <alignment horizontal="center" vertical="center"/>
      <protection hidden="1"/>
    </xf>
    <xf numFmtId="0" fontId="5" fillId="13" borderId="8" xfId="27" applyFont="1" applyFill="1" applyBorder="1" applyAlignment="1" applyProtection="1">
      <alignment horizontal="left" vertical="center" indent="1"/>
      <protection hidden="1"/>
    </xf>
    <xf numFmtId="0" fontId="4" fillId="0" borderId="0" xfId="27" applyFont="1" applyFill="1" applyAlignment="1" applyProtection="1">
      <alignment vertical="center"/>
      <protection hidden="1"/>
    </xf>
    <xf numFmtId="49" fontId="5" fillId="16" borderId="7" xfId="24" applyNumberFormat="1" applyFont="1" applyFill="1" applyBorder="1" applyAlignment="1" applyProtection="1">
      <alignment vertical="center" wrapText="1"/>
      <protection hidden="1"/>
    </xf>
    <xf numFmtId="49" fontId="5" fillId="16" borderId="8" xfId="24" applyNumberFormat="1" applyFont="1" applyFill="1" applyBorder="1" applyAlignment="1" applyProtection="1">
      <alignment vertical="center" wrapText="1"/>
      <protection hidden="1"/>
    </xf>
    <xf numFmtId="0" fontId="4" fillId="0" borderId="14" xfId="24" applyFont="1" applyBorder="1" applyAlignment="1" applyProtection="1">
      <alignment vertical="center"/>
      <protection hidden="1"/>
    </xf>
    <xf numFmtId="0" fontId="4" fillId="0" borderId="4" xfId="24" applyFont="1" applyBorder="1" applyAlignment="1" applyProtection="1">
      <alignment vertical="center"/>
      <protection hidden="1"/>
    </xf>
    <xf numFmtId="0" fontId="4" fillId="0" borderId="13" xfId="24" applyFont="1" applyBorder="1" applyAlignment="1" applyProtection="1">
      <alignment vertical="center"/>
      <protection hidden="1"/>
    </xf>
    <xf numFmtId="0" fontId="4" fillId="0" borderId="0" xfId="24" applyFont="1" applyBorder="1" applyAlignment="1" applyProtection="1">
      <alignment horizontal="center" wrapText="1"/>
      <protection hidden="1"/>
    </xf>
    <xf numFmtId="0" fontId="4" fillId="0" borderId="0" xfId="24" applyFont="1" applyFill="1" applyBorder="1" applyAlignment="1" applyProtection="1">
      <alignment horizontal="center" vertical="center"/>
      <protection hidden="1"/>
    </xf>
    <xf numFmtId="0" fontId="4" fillId="0" borderId="2" xfId="24" applyFont="1" applyFill="1" applyBorder="1" applyAlignment="1" applyProtection="1">
      <alignment horizontal="center" vertical="center"/>
      <protection hidden="1"/>
    </xf>
    <xf numFmtId="0" fontId="4" fillId="0" borderId="2" xfId="24" applyFont="1" applyBorder="1" applyAlignment="1" applyProtection="1">
      <alignment vertical="center"/>
      <protection hidden="1"/>
    </xf>
    <xf numFmtId="49" fontId="4" fillId="0" borderId="13" xfId="24" applyNumberFormat="1" applyFont="1" applyBorder="1" applyAlignment="1" applyProtection="1">
      <alignment horizontal="left" vertical="center" wrapText="1" indent="1"/>
      <protection hidden="1"/>
    </xf>
    <xf numFmtId="0" fontId="4" fillId="0" borderId="0" xfId="24" applyFont="1" applyBorder="1" applyAlignment="1" applyProtection="1">
      <alignment vertical="center" wrapText="1"/>
      <protection hidden="1"/>
    </xf>
    <xf numFmtId="49" fontId="4" fillId="0" borderId="13" xfId="24" applyNumberFormat="1" applyFont="1" applyBorder="1" applyAlignment="1" applyProtection="1">
      <alignment horizontal="left" vertical="center" indent="1"/>
      <protection hidden="1"/>
    </xf>
    <xf numFmtId="0" fontId="5" fillId="0" borderId="0" xfId="24" applyFont="1" applyBorder="1" applyAlignment="1" applyProtection="1">
      <alignment vertical="center"/>
      <protection hidden="1"/>
    </xf>
    <xf numFmtId="49" fontId="4" fillId="0" borderId="13" xfId="24" applyNumberFormat="1" applyFont="1" applyBorder="1" applyAlignment="1" applyProtection="1">
      <alignment vertical="center"/>
      <protection hidden="1"/>
    </xf>
    <xf numFmtId="49" fontId="4" fillId="0" borderId="16" xfId="24" applyNumberFormat="1" applyFont="1" applyBorder="1" applyAlignment="1" applyProtection="1">
      <alignment vertical="center"/>
      <protection hidden="1"/>
    </xf>
    <xf numFmtId="0" fontId="4" fillId="0" borderId="3" xfId="24" applyFont="1" applyBorder="1" applyAlignment="1" applyProtection="1">
      <alignment vertical="center"/>
      <protection hidden="1"/>
    </xf>
    <xf numFmtId="0" fontId="4" fillId="0" borderId="17" xfId="24" applyFont="1" applyBorder="1" applyAlignment="1" applyProtection="1">
      <alignment vertical="center"/>
      <protection hidden="1"/>
    </xf>
    <xf numFmtId="3" fontId="5" fillId="0" borderId="0" xfId="24" applyNumberFormat="1" applyFont="1" applyFill="1" applyBorder="1" applyAlignment="1" applyProtection="1">
      <alignment horizontal="right" vertical="center" indent="2"/>
      <protection hidden="1"/>
    </xf>
    <xf numFmtId="0" fontId="2" fillId="0" borderId="0" xfId="24" applyFont="1" applyBorder="1" applyAlignment="1" applyProtection="1">
      <alignment vertical="center"/>
      <protection hidden="1"/>
    </xf>
    <xf numFmtId="3" fontId="5" fillId="0" borderId="0" xfId="24" applyNumberFormat="1" applyFont="1" applyFill="1" applyBorder="1" applyAlignment="1" applyProtection="1">
      <alignment horizontal="right" vertical="center" indent="8"/>
      <protection hidden="1"/>
    </xf>
    <xf numFmtId="4" fontId="5" fillId="16" borderId="7" xfId="24" applyNumberFormat="1" applyFont="1" applyFill="1" applyBorder="1" applyAlignment="1" applyProtection="1">
      <alignment horizontal="left" vertical="center" indent="1"/>
      <protection hidden="1"/>
    </xf>
    <xf numFmtId="4" fontId="5" fillId="16" borderId="7" xfId="24" applyNumberFormat="1" applyFont="1" applyFill="1" applyBorder="1" applyAlignment="1" applyProtection="1">
      <alignment horizontal="right" vertical="center" indent="2"/>
      <protection hidden="1"/>
    </xf>
    <xf numFmtId="4" fontId="5" fillId="16" borderId="8" xfId="24" applyNumberFormat="1" applyFont="1" applyFill="1" applyBorder="1" applyAlignment="1" applyProtection="1">
      <alignment horizontal="right" vertical="center" indent="2"/>
      <protection hidden="1"/>
    </xf>
    <xf numFmtId="4" fontId="5" fillId="0" borderId="0" xfId="24" applyNumberFormat="1" applyFont="1" applyFill="1" applyBorder="1" applyAlignment="1" applyProtection="1">
      <alignment horizontal="left" vertical="center"/>
      <protection hidden="1"/>
    </xf>
    <xf numFmtId="4" fontId="5" fillId="0" borderId="0" xfId="24" applyNumberFormat="1" applyFont="1" applyFill="1" applyBorder="1" applyAlignment="1" applyProtection="1">
      <alignment horizontal="right" vertical="center" indent="2"/>
      <protection hidden="1"/>
    </xf>
    <xf numFmtId="4" fontId="32" fillId="0" borderId="0" xfId="24" applyNumberFormat="1" applyFont="1" applyFill="1" applyBorder="1" applyAlignment="1" applyProtection="1">
      <alignment horizontal="left" vertical="center" indent="1"/>
      <protection hidden="1"/>
    </xf>
    <xf numFmtId="49" fontId="4" fillId="0" borderId="3" xfId="24" applyNumberFormat="1" applyFont="1" applyBorder="1" applyAlignment="1" applyProtection="1">
      <alignment vertical="center"/>
      <protection hidden="1"/>
    </xf>
    <xf numFmtId="0" fontId="18" fillId="0" borderId="0" xfId="24" applyNumberFormat="1" applyFont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/>
      <protection hidden="1"/>
    </xf>
    <xf numFmtId="49" fontId="5" fillId="0" borderId="13" xfId="24" applyNumberFormat="1" applyFont="1" applyBorder="1" applyAlignment="1" applyProtection="1">
      <alignment horizontal="left" vertical="center" indent="1"/>
      <protection hidden="1"/>
    </xf>
    <xf numFmtId="0" fontId="5" fillId="0" borderId="28" xfId="24" applyFont="1" applyBorder="1" applyAlignment="1" applyProtection="1">
      <alignment vertical="center"/>
      <protection hidden="1"/>
    </xf>
    <xf numFmtId="0" fontId="4" fillId="0" borderId="34" xfId="24" applyFont="1" applyBorder="1" applyAlignment="1" applyProtection="1">
      <alignment horizontal="center" wrapText="1"/>
      <protection hidden="1"/>
    </xf>
    <xf numFmtId="0" fontId="4" fillId="0" borderId="28" xfId="24" applyFont="1" applyBorder="1" applyAlignment="1" applyProtection="1">
      <alignment horizontal="center" wrapText="1"/>
      <protection hidden="1"/>
    </xf>
    <xf numFmtId="49" fontId="5" fillId="16" borderId="14" xfId="24" applyNumberFormat="1" applyFont="1" applyFill="1" applyBorder="1" applyAlignment="1" applyProtection="1">
      <alignment horizontal="left" vertical="center" indent="1"/>
      <protection hidden="1"/>
    </xf>
    <xf numFmtId="49" fontId="5" fillId="16" borderId="4" xfId="24" applyNumberFormat="1" applyFont="1" applyFill="1" applyBorder="1" applyAlignment="1" applyProtection="1">
      <alignment vertical="center" wrapText="1"/>
      <protection hidden="1"/>
    </xf>
    <xf numFmtId="0" fontId="4" fillId="0" borderId="0" xfId="27" applyFont="1" applyFill="1" applyAlignment="1" applyProtection="1">
      <alignment vertical="top"/>
      <protection hidden="1"/>
    </xf>
    <xf numFmtId="0" fontId="4" fillId="14" borderId="5" xfId="29" applyFont="1" applyFill="1" applyBorder="1" applyAlignment="1" applyProtection="1">
      <alignment horizontal="right" vertical="center" indent="1"/>
      <protection hidden="1"/>
    </xf>
    <xf numFmtId="49" fontId="4" fillId="0" borderId="0" xfId="24" applyNumberFormat="1" applyFont="1" applyFill="1" applyBorder="1" applyAlignment="1" applyProtection="1">
      <alignment horizontal="right" vertical="center"/>
      <protection hidden="1"/>
    </xf>
    <xf numFmtId="14" fontId="4" fillId="15" borderId="9" xfId="24" applyNumberFormat="1" applyFont="1" applyFill="1" applyBorder="1" applyAlignment="1" applyProtection="1">
      <alignment horizontal="center" vertical="top"/>
      <protection locked="0"/>
    </xf>
    <xf numFmtId="0" fontId="4" fillId="14" borderId="5" xfId="29" applyFont="1" applyFill="1" applyBorder="1" applyAlignment="1" applyProtection="1">
      <alignment vertical="center"/>
      <protection hidden="1"/>
    </xf>
    <xf numFmtId="14" fontId="4" fillId="14" borderId="5" xfId="29" applyNumberFormat="1" applyFont="1" applyFill="1" applyBorder="1" applyAlignment="1" applyProtection="1">
      <alignment vertical="center"/>
      <protection hidden="1"/>
    </xf>
    <xf numFmtId="0" fontId="1" fillId="0" borderId="0" xfId="24"/>
    <xf numFmtId="0" fontId="1" fillId="14" borderId="5" xfId="24" applyFill="1" applyBorder="1"/>
    <xf numFmtId="0" fontId="5" fillId="14" borderId="5" xfId="29" applyNumberFormat="1" applyFont="1" applyFill="1" applyBorder="1" applyAlignment="1" applyProtection="1">
      <alignment horizontal="center" vertical="center"/>
      <protection hidden="1"/>
    </xf>
    <xf numFmtId="0" fontId="5" fillId="14" borderId="39" xfId="29" applyNumberFormat="1" applyFont="1" applyFill="1" applyBorder="1" applyAlignment="1" applyProtection="1">
      <alignment horizontal="center" vertical="center"/>
      <protection hidden="1"/>
    </xf>
    <xf numFmtId="2" fontId="11" fillId="0" borderId="0" xfId="24" applyNumberFormat="1" applyFont="1" applyFill="1" applyBorder="1" applyAlignment="1" applyProtection="1">
      <alignment horizontal="left" vertical="center"/>
      <protection hidden="1"/>
    </xf>
    <xf numFmtId="165" fontId="5" fillId="0" borderId="0" xfId="24" applyNumberFormat="1" applyFont="1" applyFill="1" applyBorder="1" applyAlignment="1" applyProtection="1">
      <alignment horizontal="left" vertical="center"/>
      <protection hidden="1"/>
    </xf>
    <xf numFmtId="14" fontId="5" fillId="0" borderId="0" xfId="24" applyNumberFormat="1" applyFont="1" applyFill="1" applyBorder="1" applyAlignment="1" applyProtection="1">
      <alignment horizontal="left" vertical="center"/>
      <protection hidden="1"/>
    </xf>
    <xf numFmtId="1" fontId="5" fillId="0" borderId="12" xfId="24" applyNumberFormat="1" applyFont="1" applyFill="1" applyBorder="1" applyAlignment="1" applyProtection="1">
      <alignment horizontal="left" vertical="center" indent="1"/>
      <protection hidden="1"/>
    </xf>
    <xf numFmtId="14" fontId="5" fillId="0" borderId="12" xfId="24" applyNumberFormat="1" applyFont="1" applyFill="1" applyBorder="1" applyAlignment="1" applyProtection="1">
      <alignment horizontal="left" vertical="center" indent="1"/>
      <protection hidden="1"/>
    </xf>
    <xf numFmtId="0" fontId="29" fillId="0" borderId="0" xfId="27" applyFont="1" applyAlignment="1">
      <alignment wrapText="1"/>
    </xf>
    <xf numFmtId="49" fontId="4" fillId="13" borderId="7" xfId="24" applyNumberFormat="1" applyFont="1" applyFill="1" applyBorder="1" applyAlignment="1" applyProtection="1">
      <alignment horizontal="center" vertical="top"/>
      <protection hidden="1"/>
    </xf>
    <xf numFmtId="4" fontId="5" fillId="13" borderId="8" xfId="24" applyNumberFormat="1" applyFont="1" applyFill="1" applyBorder="1" applyAlignment="1" applyProtection="1">
      <alignment horizontal="right" vertical="center" indent="1"/>
      <protection hidden="1"/>
    </xf>
    <xf numFmtId="2" fontId="35" fillId="0" borderId="0" xfId="24" applyNumberFormat="1" applyFont="1" applyFill="1" applyBorder="1" applyAlignment="1" applyProtection="1">
      <alignment vertical="center"/>
      <protection hidden="1"/>
    </xf>
    <xf numFmtId="49" fontId="8" fillId="0" borderId="0" xfId="24" applyNumberFormat="1" applyFont="1" applyFill="1" applyBorder="1" applyAlignment="1" applyProtection="1">
      <alignment horizontal="center" vertical="top"/>
      <protection hidden="1"/>
    </xf>
    <xf numFmtId="14" fontId="4" fillId="0" borderId="0" xfId="24" applyNumberFormat="1" applyFont="1" applyFill="1" applyBorder="1" applyAlignment="1" applyProtection="1">
      <alignment horizontal="center" vertical="top"/>
      <protection hidden="1"/>
    </xf>
    <xf numFmtId="0" fontId="18" fillId="0" borderId="10" xfId="24" applyNumberFormat="1" applyFont="1" applyFill="1" applyBorder="1" applyAlignment="1" applyProtection="1">
      <alignment horizontal="left" vertical="center" indent="1"/>
      <protection hidden="1"/>
    </xf>
    <xf numFmtId="167" fontId="18" fillId="0" borderId="10" xfId="24" applyNumberFormat="1" applyFont="1" applyFill="1" applyBorder="1" applyAlignment="1" applyProtection="1">
      <alignment horizontal="right" vertical="center" indent="1"/>
      <protection hidden="1"/>
    </xf>
    <xf numFmtId="0" fontId="18" fillId="0" borderId="11" xfId="24" applyNumberFormat="1" applyFont="1" applyFill="1" applyBorder="1" applyAlignment="1" applyProtection="1">
      <alignment horizontal="left" vertical="center" indent="1"/>
      <protection hidden="1"/>
    </xf>
    <xf numFmtId="167" fontId="18" fillId="0" borderId="11" xfId="24" applyNumberFormat="1" applyFont="1" applyFill="1" applyBorder="1" applyAlignment="1" applyProtection="1">
      <alignment horizontal="right" vertical="center" indent="1"/>
      <protection hidden="1"/>
    </xf>
    <xf numFmtId="49" fontId="5" fillId="0" borderId="0" xfId="24" applyNumberFormat="1" applyFont="1" applyFill="1" applyBorder="1" applyAlignment="1" applyProtection="1">
      <alignment horizontal="center" vertical="top"/>
      <protection hidden="1"/>
    </xf>
    <xf numFmtId="165" fontId="5" fillId="0" borderId="0" xfId="24" applyNumberFormat="1" applyFont="1" applyFill="1" applyBorder="1" applyAlignment="1" applyProtection="1">
      <alignment horizontal="right" vertical="top" indent="1"/>
      <protection hidden="1"/>
    </xf>
    <xf numFmtId="2" fontId="18" fillId="0" borderId="0" xfId="24" applyNumberFormat="1" applyFont="1" applyFill="1" applyBorder="1" applyAlignment="1" applyProtection="1">
      <alignment vertical="center"/>
      <protection hidden="1"/>
    </xf>
    <xf numFmtId="0" fontId="4" fillId="0" borderId="9" xfId="24" applyFont="1" applyBorder="1" applyAlignment="1" applyProtection="1">
      <alignment horizontal="center" vertical="top"/>
      <protection hidden="1"/>
    </xf>
    <xf numFmtId="49" fontId="4" fillId="15" borderId="9" xfId="24" applyNumberFormat="1" applyFont="1" applyFill="1" applyBorder="1" applyAlignment="1" applyProtection="1">
      <alignment horizontal="left" vertical="top" indent="1"/>
      <protection locked="0"/>
    </xf>
    <xf numFmtId="49" fontId="4" fillId="15" borderId="9" xfId="24" applyNumberFormat="1" applyFont="1" applyFill="1" applyBorder="1" applyAlignment="1" applyProtection="1">
      <alignment horizontal="left" vertical="top" wrapText="1" indent="1"/>
      <protection locked="0"/>
    </xf>
    <xf numFmtId="169" fontId="4" fillId="15" borderId="9" xfId="24" applyNumberFormat="1" applyFont="1" applyFill="1" applyBorder="1" applyAlignment="1" applyProtection="1">
      <alignment horizontal="right" vertical="top" indent="1"/>
      <protection locked="0"/>
    </xf>
    <xf numFmtId="0" fontId="13" fillId="0" borderId="0" xfId="24" applyFont="1"/>
    <xf numFmtId="0" fontId="4" fillId="0" borderId="0" xfId="24" applyFont="1"/>
    <xf numFmtId="49" fontId="4" fillId="15" borderId="5" xfId="24" applyNumberFormat="1" applyFont="1" applyFill="1" applyBorder="1" applyAlignment="1" applyProtection="1">
      <alignment horizontal="left" vertical="top" indent="1"/>
      <protection locked="0"/>
    </xf>
    <xf numFmtId="49" fontId="4" fillId="15" borderId="5" xfId="24" applyNumberFormat="1" applyFont="1" applyFill="1" applyBorder="1" applyAlignment="1" applyProtection="1">
      <alignment horizontal="left" vertical="top" wrapText="1" indent="1"/>
      <protection locked="0"/>
    </xf>
    <xf numFmtId="0" fontId="24" fillId="0" borderId="0" xfId="24" applyFont="1"/>
    <xf numFmtId="0" fontId="11" fillId="0" borderId="0" xfId="27" applyNumberFormat="1" applyFont="1" applyFill="1" applyBorder="1" applyAlignment="1" applyProtection="1">
      <alignment horizontal="left" vertical="center"/>
      <protection hidden="1"/>
    </xf>
    <xf numFmtId="0" fontId="4" fillId="14" borderId="5" xfId="29" applyNumberFormat="1" applyFont="1" applyFill="1" applyBorder="1" applyAlignment="1" applyProtection="1">
      <alignment horizontal="left" vertical="center"/>
      <protection hidden="1"/>
    </xf>
    <xf numFmtId="167" fontId="5" fillId="0" borderId="32" xfId="24" applyNumberFormat="1" applyFont="1" applyFill="1" applyBorder="1" applyAlignment="1" applyProtection="1">
      <alignment horizontal="right" vertical="center" indent="1"/>
      <protection hidden="1"/>
    </xf>
    <xf numFmtId="4" fontId="4" fillId="15" borderId="32" xfId="24" applyNumberFormat="1" applyFont="1" applyFill="1" applyBorder="1" applyAlignment="1" applyProtection="1">
      <alignment horizontal="right" vertical="center" indent="1"/>
      <protection locked="0"/>
    </xf>
    <xf numFmtId="167" fontId="4" fillId="0" borderId="32" xfId="24" applyNumberFormat="1" applyFont="1" applyFill="1" applyBorder="1" applyAlignment="1" applyProtection="1">
      <alignment horizontal="right" vertical="center" indent="1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14" borderId="0" xfId="0" applyFont="1" applyFill="1" applyBorder="1" applyAlignment="1" applyProtection="1">
      <alignment vertical="center"/>
      <protection hidden="1"/>
    </xf>
    <xf numFmtId="0" fontId="4" fillId="14" borderId="0" xfId="0" applyFont="1" applyFill="1" applyAlignment="1" applyProtection="1">
      <alignment vertical="center"/>
      <protection hidden="1"/>
    </xf>
    <xf numFmtId="0" fontId="17" fillId="14" borderId="0" xfId="0" applyFont="1" applyFill="1" applyBorder="1" applyAlignment="1" applyProtection="1">
      <alignment horizontal="left" vertical="center" wrapText="1" indent="2"/>
      <protection hidden="1"/>
    </xf>
    <xf numFmtId="0" fontId="4" fillId="14" borderId="0" xfId="0" applyFont="1" applyFill="1" applyBorder="1" applyAlignment="1" applyProtection="1">
      <alignment vertical="center"/>
      <protection locked="0" hidden="1"/>
    </xf>
    <xf numFmtId="0" fontId="4" fillId="0" borderId="0" xfId="24" applyFont="1" applyFill="1" applyAlignment="1" applyProtection="1">
      <alignment horizontal="left" vertical="center" indent="1"/>
      <protection hidden="1"/>
    </xf>
    <xf numFmtId="4" fontId="5" fillId="17" borderId="40" xfId="24" applyNumberFormat="1" applyFont="1" applyFill="1" applyBorder="1" applyAlignment="1" applyProtection="1">
      <alignment horizontal="right" vertical="center" indent="1"/>
      <protection hidden="1"/>
    </xf>
    <xf numFmtId="0" fontId="18" fillId="17" borderId="41" xfId="24" applyNumberFormat="1" applyFont="1" applyFill="1" applyBorder="1" applyAlignment="1" applyProtection="1">
      <alignment vertical="center"/>
      <protection hidden="1"/>
    </xf>
    <xf numFmtId="0" fontId="5" fillId="17" borderId="41" xfId="24" applyFont="1" applyFill="1" applyBorder="1" applyAlignment="1" applyProtection="1">
      <alignment horizontal="right" vertical="center" indent="1"/>
      <protection hidden="1"/>
    </xf>
    <xf numFmtId="0" fontId="5" fillId="17" borderId="41" xfId="24" applyNumberFormat="1" applyFont="1" applyFill="1" applyBorder="1" applyAlignment="1" applyProtection="1">
      <alignment horizontal="left" vertical="center" indent="1"/>
      <protection hidden="1"/>
    </xf>
    <xf numFmtId="0" fontId="5" fillId="17" borderId="42" xfId="24" applyNumberFormat="1" applyFont="1" applyFill="1" applyBorder="1" applyAlignment="1" applyProtection="1">
      <alignment horizontal="left" vertical="center" indent="1"/>
      <protection hidden="1"/>
    </xf>
    <xf numFmtId="167" fontId="4" fillId="0" borderId="12" xfId="24" applyNumberFormat="1" applyFont="1" applyFill="1" applyBorder="1" applyAlignment="1" applyProtection="1">
      <alignment horizontal="right" vertical="center" indent="1"/>
      <protection hidden="1"/>
    </xf>
    <xf numFmtId="167" fontId="4" fillId="0" borderId="43" xfId="24" quotePrefix="1" applyNumberFormat="1" applyFont="1" applyFill="1" applyBorder="1" applyAlignment="1" applyProtection="1">
      <alignment horizontal="right" vertical="center" indent="1"/>
      <protection hidden="1"/>
    </xf>
    <xf numFmtId="165" fontId="4" fillId="0" borderId="44" xfId="24" applyNumberFormat="1" applyFont="1" applyFill="1" applyBorder="1" applyAlignment="1" applyProtection="1">
      <alignment horizontal="center" vertical="center"/>
      <protection hidden="1"/>
    </xf>
    <xf numFmtId="165" fontId="4" fillId="0" borderId="7" xfId="24" applyNumberFormat="1" applyFont="1" applyFill="1" applyBorder="1" applyAlignment="1" applyProtection="1">
      <alignment horizontal="center" vertical="center"/>
      <protection hidden="1"/>
    </xf>
    <xf numFmtId="4" fontId="4" fillId="0" borderId="7" xfId="24" applyNumberFormat="1" applyFont="1" applyFill="1" applyBorder="1" applyAlignment="1" applyProtection="1">
      <alignment horizontal="right" vertical="center" indent="1"/>
      <protection hidden="1"/>
    </xf>
    <xf numFmtId="0" fontId="4" fillId="0" borderId="7" xfId="24" applyNumberFormat="1" applyFont="1" applyFill="1" applyBorder="1" applyAlignment="1" applyProtection="1">
      <alignment horizontal="center" vertical="center"/>
      <protection hidden="1"/>
    </xf>
    <xf numFmtId="0" fontId="4" fillId="0" borderId="7" xfId="24" applyNumberFormat="1" applyFont="1" applyFill="1" applyBorder="1" applyAlignment="1" applyProtection="1">
      <alignment horizontal="left" vertical="center" indent="1"/>
      <protection hidden="1"/>
    </xf>
    <xf numFmtId="0" fontId="4" fillId="0" borderId="6" xfId="24" applyNumberFormat="1" applyFont="1" applyFill="1" applyBorder="1" applyAlignment="1" applyProtection="1">
      <alignment horizontal="left" vertical="center" indent="1"/>
      <protection hidden="1"/>
    </xf>
    <xf numFmtId="4" fontId="5" fillId="17" borderId="45" xfId="24" applyNumberFormat="1" applyFont="1" applyFill="1" applyBorder="1" applyAlignment="1" applyProtection="1">
      <alignment horizontal="right" vertical="center" indent="1"/>
      <protection hidden="1"/>
    </xf>
    <xf numFmtId="0" fontId="18" fillId="17" borderId="46" xfId="24" applyNumberFormat="1" applyFont="1" applyFill="1" applyBorder="1" applyAlignment="1" applyProtection="1">
      <alignment vertical="center"/>
      <protection hidden="1"/>
    </xf>
    <xf numFmtId="4" fontId="5" fillId="17" borderId="47" xfId="24" applyNumberFormat="1" applyFont="1" applyFill="1" applyBorder="1" applyAlignment="1" applyProtection="1">
      <alignment horizontal="right" vertical="center" indent="1"/>
      <protection hidden="1"/>
    </xf>
    <xf numFmtId="0" fontId="5" fillId="17" borderId="48" xfId="24" applyNumberFormat="1" applyFont="1" applyFill="1" applyBorder="1" applyAlignment="1" applyProtection="1">
      <alignment horizontal="left" vertical="center" indent="1"/>
      <protection hidden="1"/>
    </xf>
    <xf numFmtId="167" fontId="4" fillId="0" borderId="49" xfId="24" applyNumberFormat="1" applyFont="1" applyFill="1" applyBorder="1" applyAlignment="1" applyProtection="1">
      <alignment horizontal="right" vertical="center" indent="1"/>
      <protection hidden="1"/>
    </xf>
    <xf numFmtId="167" fontId="4" fillId="0" borderId="50" xfId="24" quotePrefix="1" applyNumberFormat="1" applyFont="1" applyFill="1" applyBorder="1" applyAlignment="1" applyProtection="1">
      <alignment horizontal="right" vertical="center" indent="1"/>
      <protection hidden="1"/>
    </xf>
    <xf numFmtId="165" fontId="4" fillId="0" borderId="51" xfId="24" applyNumberFormat="1" applyFont="1" applyFill="1" applyBorder="1" applyAlignment="1" applyProtection="1">
      <alignment horizontal="center" vertical="center"/>
      <protection hidden="1"/>
    </xf>
    <xf numFmtId="167" fontId="4" fillId="0" borderId="50" xfId="24" applyNumberFormat="1" applyFont="1" applyFill="1" applyBorder="1" applyAlignment="1" applyProtection="1">
      <alignment horizontal="right" vertical="center" indent="1"/>
      <protection hidden="1"/>
    </xf>
    <xf numFmtId="49" fontId="4" fillId="0" borderId="20" xfId="24" applyNumberFormat="1" applyFont="1" applyFill="1" applyBorder="1" applyAlignment="1" applyProtection="1">
      <alignment horizontal="left" vertical="center" indent="1"/>
      <protection hidden="1"/>
    </xf>
    <xf numFmtId="49" fontId="4" fillId="0" borderId="19" xfId="24" applyNumberFormat="1" applyFont="1" applyFill="1" applyBorder="1" applyAlignment="1" applyProtection="1">
      <alignment horizontal="left" vertical="center" indent="1"/>
      <protection hidden="1"/>
    </xf>
    <xf numFmtId="10" fontId="5" fillId="19" borderId="8" xfId="24" applyNumberFormat="1" applyFont="1" applyFill="1" applyBorder="1" applyAlignment="1" applyProtection="1">
      <alignment horizontal="right" vertical="center" indent="1"/>
      <protection hidden="1"/>
    </xf>
    <xf numFmtId="0" fontId="5" fillId="19" borderId="7" xfId="24" applyFont="1" applyFill="1" applyBorder="1" applyAlignment="1" applyProtection="1">
      <alignment horizontal="left" vertical="center" indent="1"/>
      <protection hidden="1"/>
    </xf>
    <xf numFmtId="0" fontId="5" fillId="19" borderId="6" xfId="24" applyFont="1" applyFill="1" applyBorder="1" applyAlignment="1" applyProtection="1">
      <alignment horizontal="left" vertical="center" indent="1"/>
      <protection hidden="1"/>
    </xf>
    <xf numFmtId="165" fontId="4" fillId="0" borderId="52" xfId="24" applyNumberFormat="1" applyFont="1" applyFill="1" applyBorder="1" applyAlignment="1" applyProtection="1">
      <alignment horizontal="center" vertical="center"/>
      <protection hidden="1"/>
    </xf>
    <xf numFmtId="49" fontId="4" fillId="0" borderId="53" xfId="24" applyNumberFormat="1" applyFont="1" applyFill="1" applyBorder="1" applyAlignment="1" applyProtection="1">
      <alignment horizontal="left" vertical="center" indent="1"/>
      <protection hidden="1"/>
    </xf>
    <xf numFmtId="49" fontId="4" fillId="0" borderId="54" xfId="24" applyNumberFormat="1" applyFont="1" applyFill="1" applyBorder="1" applyAlignment="1" applyProtection="1">
      <alignment horizontal="left" vertical="center" indent="1"/>
      <protection hidden="1"/>
    </xf>
    <xf numFmtId="0" fontId="18" fillId="19" borderId="16" xfId="24" applyFont="1" applyFill="1" applyBorder="1" applyAlignment="1" applyProtection="1">
      <alignment horizontal="left" vertical="center" indent="1"/>
      <protection hidden="1"/>
    </xf>
    <xf numFmtId="0" fontId="37" fillId="19" borderId="13" xfId="24" applyFont="1" applyFill="1" applyBorder="1" applyAlignment="1" applyProtection="1">
      <alignment horizontal="left" vertical="center" indent="1"/>
      <protection hidden="1"/>
    </xf>
    <xf numFmtId="0" fontId="4" fillId="19" borderId="14" xfId="24" applyFont="1" applyFill="1" applyBorder="1" applyAlignment="1" applyProtection="1">
      <alignment horizontal="left" vertical="center" indent="1"/>
      <protection hidden="1"/>
    </xf>
    <xf numFmtId="0" fontId="28" fillId="0" borderId="0" xfId="24" applyFont="1" applyFill="1" applyAlignment="1" applyProtection="1">
      <alignment vertical="center"/>
      <protection hidden="1"/>
    </xf>
    <xf numFmtId="14" fontId="4" fillId="0" borderId="5" xfId="24" applyNumberFormat="1" applyFont="1" applyFill="1" applyBorder="1" applyAlignment="1" applyProtection="1">
      <alignment horizontal="left" vertical="center" indent="1"/>
      <protection hidden="1"/>
    </xf>
    <xf numFmtId="0" fontId="4" fillId="0" borderId="11" xfId="24" applyNumberFormat="1" applyFont="1" applyFill="1" applyBorder="1" applyAlignment="1" applyProtection="1">
      <alignment horizontal="center" vertical="center" wrapText="1"/>
      <protection hidden="1"/>
    </xf>
    <xf numFmtId="0" fontId="18" fillId="0" borderId="11" xfId="24" applyNumberFormat="1" applyFont="1" applyFill="1" applyBorder="1" applyAlignment="1" applyProtection="1">
      <alignment vertical="center" wrapText="1"/>
      <protection hidden="1"/>
    </xf>
    <xf numFmtId="0" fontId="4" fillId="0" borderId="11" xfId="24" applyNumberFormat="1" applyFont="1" applyFill="1" applyBorder="1" applyAlignment="1" applyProtection="1">
      <alignment vertical="center"/>
      <protection hidden="1"/>
    </xf>
    <xf numFmtId="0" fontId="4" fillId="0" borderId="11" xfId="24" applyNumberFormat="1" applyFont="1" applyFill="1" applyBorder="1" applyAlignment="1" applyProtection="1">
      <alignment horizontal="left" vertical="center" indent="1"/>
      <protection hidden="1"/>
    </xf>
    <xf numFmtId="0" fontId="4" fillId="0" borderId="62" xfId="24" applyNumberFormat="1" applyFont="1" applyFill="1" applyBorder="1" applyAlignment="1" applyProtection="1">
      <alignment horizontal="left" vertical="center" indent="1"/>
      <protection hidden="1"/>
    </xf>
    <xf numFmtId="0" fontId="18" fillId="0" borderId="0" xfId="24" applyNumberFormat="1" applyFont="1" applyFill="1" applyAlignment="1" applyProtection="1">
      <alignment vertical="center" wrapText="1"/>
      <protection hidden="1"/>
    </xf>
    <xf numFmtId="0" fontId="4" fillId="0" borderId="0" xfId="24" applyNumberFormat="1" applyFont="1" applyFill="1" applyAlignment="1" applyProtection="1">
      <alignment vertical="center"/>
      <protection hidden="1"/>
    </xf>
    <xf numFmtId="0" fontId="18" fillId="0" borderId="66" xfId="24" applyNumberFormat="1" applyFont="1" applyFill="1" applyBorder="1" applyAlignment="1" applyProtection="1">
      <alignment vertical="center" wrapText="1"/>
      <protection hidden="1"/>
    </xf>
    <xf numFmtId="0" fontId="4" fillId="17" borderId="62" xfId="24" applyNumberFormat="1" applyFont="1" applyFill="1" applyBorder="1" applyAlignment="1" applyProtection="1">
      <alignment horizontal="left" vertical="center" indent="1"/>
      <protection hidden="1"/>
    </xf>
    <xf numFmtId="0" fontId="37" fillId="0" borderId="0" xfId="24" applyNumberFormat="1" applyFont="1" applyFill="1" applyBorder="1" applyAlignment="1" applyProtection="1">
      <alignment vertical="top" wrapText="1"/>
      <protection hidden="1"/>
    </xf>
    <xf numFmtId="0" fontId="39" fillId="0" borderId="0" xfId="24" applyNumberFormat="1" applyFont="1" applyFill="1" applyBorder="1" applyAlignment="1" applyProtection="1">
      <alignment vertical="top" wrapText="1"/>
      <protection hidden="1"/>
    </xf>
    <xf numFmtId="0" fontId="39" fillId="0" borderId="0" xfId="24" applyNumberFormat="1" applyFont="1" applyFill="1" applyBorder="1" applyAlignment="1" applyProtection="1">
      <alignment horizontal="left" vertical="top" indent="1"/>
      <protection hidden="1"/>
    </xf>
    <xf numFmtId="0" fontId="39" fillId="0" borderId="4" xfId="24" applyNumberFormat="1" applyFont="1" applyFill="1" applyBorder="1" applyAlignment="1" applyProtection="1">
      <alignment horizontal="left" vertical="top" indent="1"/>
      <protection hidden="1"/>
    </xf>
    <xf numFmtId="0" fontId="39" fillId="0" borderId="4" xfId="24" applyNumberFormat="1" applyFont="1" applyFill="1" applyBorder="1" applyAlignment="1" applyProtection="1">
      <alignment horizontal="left" vertical="center" indent="1"/>
      <protection hidden="1"/>
    </xf>
    <xf numFmtId="0" fontId="40" fillId="0" borderId="4" xfId="24" applyNumberFormat="1" applyFont="1" applyFill="1" applyBorder="1" applyAlignment="1" applyProtection="1">
      <alignment horizontal="left" vertical="center" indent="1"/>
      <protection hidden="1"/>
    </xf>
    <xf numFmtId="0" fontId="18" fillId="16" borderId="8" xfId="24" applyNumberFormat="1" applyFont="1" applyFill="1" applyBorder="1" applyAlignment="1" applyProtection="1">
      <alignment horizontal="right" vertical="top"/>
      <protection hidden="1"/>
    </xf>
    <xf numFmtId="0" fontId="37" fillId="16" borderId="7" xfId="24" applyNumberFormat="1" applyFont="1" applyFill="1" applyBorder="1" applyAlignment="1" applyProtection="1">
      <alignment vertical="top" wrapText="1"/>
      <protection hidden="1"/>
    </xf>
    <xf numFmtId="0" fontId="39" fillId="16" borderId="7" xfId="24" applyNumberFormat="1" applyFont="1" applyFill="1" applyBorder="1" applyAlignment="1" applyProtection="1">
      <alignment vertical="top" wrapText="1"/>
      <protection hidden="1"/>
    </xf>
    <xf numFmtId="0" fontId="5" fillId="16" borderId="7" xfId="24" applyFont="1" applyFill="1" applyBorder="1" applyAlignment="1" applyProtection="1">
      <alignment horizontal="left" vertical="center" indent="1"/>
      <protection hidden="1"/>
    </xf>
    <xf numFmtId="0" fontId="5" fillId="16" borderId="6" xfId="24" applyFont="1" applyFill="1" applyBorder="1" applyAlignment="1" applyProtection="1">
      <alignment horizontal="left" vertical="center" indent="1"/>
      <protection hidden="1"/>
    </xf>
    <xf numFmtId="0" fontId="4" fillId="19" borderId="12" xfId="24" applyFont="1" applyFill="1" applyBorder="1" applyAlignment="1" applyProtection="1">
      <alignment horizontal="left" vertical="center" indent="1"/>
      <protection hidden="1"/>
    </xf>
    <xf numFmtId="4" fontId="4" fillId="11" borderId="5" xfId="2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62" xfId="24" applyNumberFormat="1" applyFont="1" applyFill="1" applyBorder="1" applyAlignment="1" applyProtection="1">
      <alignment horizontal="left" vertical="center" indent="1"/>
      <protection hidden="1"/>
    </xf>
    <xf numFmtId="0" fontId="4" fillId="15" borderId="5" xfId="25" applyFill="1" applyBorder="1" applyAlignment="1" applyProtection="1">
      <alignment horizontal="left" vertical="center" indent="1"/>
      <protection locked="0"/>
    </xf>
    <xf numFmtId="0" fontId="28" fillId="0" borderId="11" xfId="24" applyFont="1" applyFill="1" applyBorder="1" applyAlignment="1" applyProtection="1">
      <alignment vertical="center"/>
      <protection hidden="1"/>
    </xf>
    <xf numFmtId="167" fontId="4" fillId="0" borderId="43" xfId="24" applyNumberFormat="1" applyFont="1" applyFill="1" applyBorder="1" applyAlignment="1" applyProtection="1">
      <alignment horizontal="right" vertical="center" indent="1"/>
      <protection hidden="1"/>
    </xf>
    <xf numFmtId="167" fontId="4" fillId="0" borderId="67" xfId="24" applyNumberFormat="1" applyFont="1" applyFill="1" applyBorder="1" applyAlignment="1" applyProtection="1">
      <alignment horizontal="right" vertical="center" indent="1"/>
      <protection hidden="1"/>
    </xf>
    <xf numFmtId="2" fontId="4" fillId="11" borderId="18" xfId="24" applyNumberFormat="1" applyFont="1" applyFill="1" applyBorder="1" applyAlignment="1" applyProtection="1">
      <alignment horizontal="right" vertical="center" indent="1"/>
      <protection locked="0"/>
    </xf>
    <xf numFmtId="0" fontId="39" fillId="0" borderId="0" xfId="24" applyNumberFormat="1" applyFont="1" applyFill="1" applyBorder="1" applyAlignment="1" applyProtection="1">
      <alignment horizontal="left" vertical="top" wrapText="1" indent="1"/>
      <protection hidden="1"/>
    </xf>
    <xf numFmtId="0" fontId="39" fillId="0" borderId="0" xfId="24" applyNumberFormat="1" applyFont="1" applyFill="1" applyBorder="1" applyAlignment="1" applyProtection="1">
      <alignment horizontal="left" vertical="center" indent="1"/>
      <protection hidden="1"/>
    </xf>
    <xf numFmtId="0" fontId="40" fillId="0" borderId="0" xfId="24" applyNumberFormat="1" applyFont="1" applyFill="1" applyBorder="1" applyAlignment="1" applyProtection="1">
      <alignment horizontal="left" vertical="center" indent="1"/>
      <protection hidden="1"/>
    </xf>
    <xf numFmtId="4" fontId="4" fillId="11" borderId="68" xfId="24" applyNumberFormat="1" applyFont="1" applyFill="1" applyBorder="1" applyAlignment="1" applyProtection="1">
      <alignment horizontal="right" vertical="center" indent="1"/>
      <protection locked="0"/>
    </xf>
    <xf numFmtId="165" fontId="4" fillId="11" borderId="44" xfId="24" applyNumberFormat="1" applyFont="1" applyFill="1" applyBorder="1" applyAlignment="1" applyProtection="1">
      <alignment horizontal="center" vertical="center"/>
      <protection locked="0"/>
    </xf>
    <xf numFmtId="4" fontId="4" fillId="11" borderId="50" xfId="24" applyNumberFormat="1" applyFont="1" applyFill="1" applyBorder="1" applyAlignment="1" applyProtection="1">
      <alignment horizontal="right" vertical="center" indent="1"/>
      <protection locked="0"/>
    </xf>
    <xf numFmtId="165" fontId="4" fillId="11" borderId="52" xfId="24" applyNumberFormat="1" applyFont="1" applyFill="1" applyBorder="1" applyAlignment="1" applyProtection="1">
      <alignment horizontal="center" vertical="center"/>
      <protection locked="0"/>
    </xf>
    <xf numFmtId="4" fontId="4" fillId="11" borderId="18" xfId="24" applyNumberFormat="1" applyFont="1" applyFill="1" applyBorder="1" applyAlignment="1" applyProtection="1">
      <alignment horizontal="right" vertical="center" indent="1"/>
      <protection locked="0"/>
    </xf>
    <xf numFmtId="14" fontId="4" fillId="11" borderId="5" xfId="24" applyNumberFormat="1" applyFont="1" applyFill="1" applyBorder="1" applyAlignment="1" applyProtection="1">
      <alignment horizontal="left" vertical="center" indent="1"/>
      <protection locked="0"/>
    </xf>
    <xf numFmtId="0" fontId="18" fillId="0" borderId="0" xfId="24" applyNumberFormat="1" applyFont="1" applyAlignment="1" applyProtection="1">
      <alignment horizontal="right" vertical="top"/>
      <protection hidden="1"/>
    </xf>
    <xf numFmtId="0" fontId="18" fillId="0" borderId="0" xfId="24" applyNumberFormat="1" applyFont="1" applyAlignment="1" applyProtection="1">
      <alignment horizontal="right"/>
      <protection hidden="1"/>
    </xf>
    <xf numFmtId="0" fontId="4" fillId="14" borderId="39" xfId="24" applyFont="1" applyFill="1" applyBorder="1" applyAlignment="1" applyProtection="1">
      <alignment vertical="center"/>
      <protection hidden="1"/>
    </xf>
    <xf numFmtId="0" fontId="4" fillId="14" borderId="5" xfId="24" applyFont="1" applyFill="1" applyBorder="1" applyAlignment="1" applyProtection="1">
      <alignment vertical="center"/>
      <protection hidden="1"/>
    </xf>
    <xf numFmtId="49" fontId="4" fillId="14" borderId="5" xfId="24" applyNumberFormat="1" applyFont="1" applyFill="1" applyBorder="1" applyAlignment="1" applyProtection="1">
      <alignment vertical="center"/>
      <protection hidden="1"/>
    </xf>
    <xf numFmtId="0" fontId="4" fillId="14" borderId="5" xfId="24" applyFont="1" applyFill="1" applyBorder="1" applyAlignment="1" applyProtection="1">
      <alignment horizontal="left" vertical="center" indent="1"/>
      <protection hidden="1"/>
    </xf>
    <xf numFmtId="0" fontId="5" fillId="14" borderId="5" xfId="24" applyFont="1" applyFill="1" applyBorder="1" applyAlignment="1" applyProtection="1">
      <alignment vertical="center"/>
      <protection hidden="1"/>
    </xf>
    <xf numFmtId="0" fontId="4" fillId="0" borderId="62" xfId="24" applyNumberFormat="1" applyFont="1" applyFill="1" applyBorder="1" applyAlignment="1" applyProtection="1">
      <alignment horizontal="left" vertical="center" indent="1"/>
      <protection hidden="1"/>
    </xf>
    <xf numFmtId="0" fontId="4" fillId="0" borderId="11" xfId="24" applyNumberFormat="1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horizontal="left" vertical="center" indent="1"/>
      <protection hidden="1"/>
    </xf>
    <xf numFmtId="0" fontId="5" fillId="17" borderId="13" xfId="0" applyFont="1" applyFill="1" applyBorder="1" applyAlignment="1" applyProtection="1">
      <alignment horizontal="left" vertical="center" indent="1"/>
      <protection hidden="1"/>
    </xf>
    <xf numFmtId="0" fontId="17" fillId="17" borderId="0" xfId="0" applyFont="1" applyFill="1" applyBorder="1" applyAlignment="1" applyProtection="1">
      <alignment vertical="center"/>
      <protection hidden="1"/>
    </xf>
    <xf numFmtId="0" fontId="8" fillId="17" borderId="0" xfId="0" applyFont="1" applyFill="1" applyBorder="1" applyAlignment="1" applyProtection="1">
      <alignment vertical="center"/>
      <protection hidden="1"/>
    </xf>
    <xf numFmtId="0" fontId="2" fillId="17" borderId="0" xfId="0" applyFont="1" applyFill="1" applyBorder="1" applyAlignment="1" applyProtection="1">
      <alignment vertical="center"/>
      <protection hidden="1"/>
    </xf>
    <xf numFmtId="0" fontId="12" fillId="17" borderId="0" xfId="0" applyFont="1" applyFill="1" applyBorder="1" applyAlignment="1" applyProtection="1">
      <alignment horizontal="right" vertical="center"/>
      <protection hidden="1"/>
    </xf>
    <xf numFmtId="0" fontId="4" fillId="17" borderId="0" xfId="0" applyFont="1" applyFill="1" applyBorder="1" applyAlignment="1" applyProtection="1">
      <alignment horizontal="left" vertical="center"/>
      <protection hidden="1"/>
    </xf>
    <xf numFmtId="0" fontId="2" fillId="17" borderId="0" xfId="0" applyFont="1" applyFill="1" applyBorder="1" applyAlignment="1" applyProtection="1">
      <alignment horizontal="left" vertical="center"/>
      <protection hidden="1"/>
    </xf>
    <xf numFmtId="0" fontId="4" fillId="17" borderId="13" xfId="0" applyFont="1" applyFill="1" applyBorder="1" applyAlignment="1" applyProtection="1">
      <alignment vertical="center"/>
      <protection hidden="1"/>
    </xf>
    <xf numFmtId="0" fontId="4" fillId="17" borderId="2" xfId="0" applyFont="1" applyFill="1" applyBorder="1" applyAlignment="1" applyProtection="1">
      <alignment horizontal="left" vertical="center" indent="1"/>
      <protection hidden="1"/>
    </xf>
    <xf numFmtId="0" fontId="2" fillId="17" borderId="2" xfId="0" applyFont="1" applyFill="1" applyBorder="1" applyAlignment="1" applyProtection="1">
      <alignment vertical="center"/>
      <protection hidden="1"/>
    </xf>
    <xf numFmtId="0" fontId="4" fillId="17" borderId="32" xfId="24" applyFont="1" applyFill="1" applyBorder="1" applyAlignment="1" applyProtection="1">
      <alignment horizontal="center" vertical="center"/>
      <protection hidden="1"/>
    </xf>
    <xf numFmtId="0" fontId="18" fillId="0" borderId="0" xfId="24" applyFont="1" applyAlignment="1" applyProtection="1">
      <alignment vertical="center"/>
      <protection hidden="1"/>
    </xf>
    <xf numFmtId="0" fontId="44" fillId="0" borderId="0" xfId="33" applyNumberFormat="1" applyFont="1" applyBorder="1" applyAlignment="1" applyProtection="1">
      <alignment vertical="center"/>
      <protection hidden="1"/>
    </xf>
    <xf numFmtId="0" fontId="21" fillId="0" borderId="0" xfId="33" applyNumberFormat="1" applyFont="1" applyBorder="1" applyAlignment="1" applyProtection="1">
      <alignment vertical="center"/>
      <protection hidden="1"/>
    </xf>
    <xf numFmtId="0" fontId="4" fillId="0" borderId="0" xfId="33" applyNumberFormat="1" applyAlignment="1" applyProtection="1">
      <alignment vertical="center"/>
      <protection hidden="1"/>
    </xf>
    <xf numFmtId="0" fontId="45" fillId="17" borderId="69" xfId="33" applyNumberFormat="1" applyFont="1" applyFill="1" applyBorder="1" applyAlignment="1" applyProtection="1">
      <alignment horizontal="left" indent="1"/>
      <protection hidden="1"/>
    </xf>
    <xf numFmtId="0" fontId="4" fillId="17" borderId="27" xfId="33" applyNumberFormat="1" applyFont="1" applyFill="1" applyBorder="1" applyAlignment="1" applyProtection="1">
      <alignment vertical="center"/>
      <protection hidden="1"/>
    </xf>
    <xf numFmtId="0" fontId="4" fillId="17" borderId="70" xfId="33" applyNumberFormat="1" applyFont="1" applyFill="1" applyBorder="1" applyAlignment="1" applyProtection="1">
      <alignment vertical="center"/>
      <protection hidden="1"/>
    </xf>
    <xf numFmtId="0" fontId="45" fillId="17" borderId="71" xfId="33" applyNumberFormat="1" applyFont="1" applyFill="1" applyBorder="1" applyAlignment="1" applyProtection="1">
      <alignment horizontal="left" vertical="top" indent="1"/>
      <protection hidden="1"/>
    </xf>
    <xf numFmtId="0" fontId="4" fillId="17" borderId="26" xfId="33" applyNumberFormat="1" applyFont="1" applyFill="1" applyBorder="1" applyAlignment="1" applyProtection="1">
      <alignment vertical="center"/>
      <protection hidden="1"/>
    </xf>
    <xf numFmtId="0" fontId="4" fillId="17" borderId="72" xfId="33" applyNumberFormat="1" applyFont="1" applyFill="1" applyBorder="1" applyAlignment="1" applyProtection="1">
      <alignment vertical="center"/>
      <protection hidden="1"/>
    </xf>
    <xf numFmtId="0" fontId="4" fillId="14" borderId="73" xfId="33" applyNumberFormat="1" applyFont="1" applyFill="1" applyBorder="1" applyAlignment="1" applyProtection="1">
      <alignment horizontal="left" indent="1"/>
      <protection hidden="1"/>
    </xf>
    <xf numFmtId="0" fontId="46" fillId="0" borderId="0" xfId="33" quotePrefix="1" applyNumberFormat="1" applyFont="1" applyBorder="1" applyAlignment="1" applyProtection="1">
      <alignment horizontal="left" vertical="center"/>
      <protection hidden="1"/>
    </xf>
    <xf numFmtId="0" fontId="4" fillId="0" borderId="0" xfId="33" applyNumberFormat="1" applyFont="1" applyBorder="1" applyAlignment="1" applyProtection="1">
      <alignment vertical="center"/>
      <protection hidden="1"/>
    </xf>
    <xf numFmtId="0" fontId="4" fillId="0" borderId="0" xfId="33" applyNumberFormat="1" applyAlignment="1" applyProtection="1">
      <alignment horizontal="center" vertical="center"/>
      <protection hidden="1"/>
    </xf>
    <xf numFmtId="0" fontId="5" fillId="20" borderId="29" xfId="33" applyNumberFormat="1" applyFont="1" applyFill="1" applyBorder="1" applyAlignment="1" applyProtection="1">
      <alignment horizontal="left" vertical="center" indent="1"/>
      <protection hidden="1"/>
    </xf>
    <xf numFmtId="0" fontId="4" fillId="20" borderId="30" xfId="33" applyNumberFormat="1" applyFill="1" applyBorder="1" applyAlignment="1" applyProtection="1">
      <alignment horizontal="center" vertical="center"/>
      <protection hidden="1"/>
    </xf>
    <xf numFmtId="0" fontId="4" fillId="20" borderId="31" xfId="33" applyNumberFormat="1" applyFill="1" applyBorder="1" applyAlignment="1" applyProtection="1">
      <alignment vertical="center"/>
      <protection hidden="1"/>
    </xf>
    <xf numFmtId="0" fontId="5" fillId="13" borderId="32" xfId="33" applyNumberFormat="1" applyFont="1" applyFill="1" applyBorder="1" applyAlignment="1">
      <alignment horizontal="left" vertical="center" indent="1"/>
    </xf>
    <xf numFmtId="0" fontId="5" fillId="13" borderId="32" xfId="33" applyNumberFormat="1" applyFont="1" applyFill="1" applyBorder="1" applyAlignment="1">
      <alignment horizontal="center" vertical="center"/>
    </xf>
    <xf numFmtId="0" fontId="4" fillId="0" borderId="0" xfId="33" applyNumberFormat="1" applyBorder="1" applyAlignment="1" applyProtection="1">
      <alignment vertical="center"/>
      <protection hidden="1"/>
    </xf>
    <xf numFmtId="165" fontId="4" fillId="0" borderId="32" xfId="27" applyNumberFormat="1" applyFont="1" applyBorder="1" applyAlignment="1" applyProtection="1">
      <alignment horizontal="left" vertical="center" indent="1"/>
      <protection hidden="1"/>
    </xf>
    <xf numFmtId="165" fontId="4" fillId="0" borderId="32" xfId="27" applyNumberFormat="1" applyFont="1" applyBorder="1" applyAlignment="1" applyProtection="1">
      <alignment horizontal="center" vertical="center"/>
      <protection hidden="1"/>
    </xf>
    <xf numFmtId="0" fontId="4" fillId="0" borderId="32" xfId="27" applyNumberFormat="1" applyFont="1" applyBorder="1" applyAlignment="1" applyProtection="1">
      <alignment horizontal="left" vertical="center" wrapText="1" indent="1"/>
      <protection hidden="1"/>
    </xf>
    <xf numFmtId="0" fontId="4" fillId="0" borderId="0" xfId="33" applyNumberFormat="1" applyAlignment="1" applyProtection="1">
      <alignment horizontal="left" vertical="center" indent="1"/>
      <protection hidden="1"/>
    </xf>
    <xf numFmtId="165" fontId="4" fillId="0" borderId="32" xfId="33" applyNumberFormat="1" applyFont="1" applyBorder="1" applyAlignment="1">
      <alignment horizontal="left" vertical="center" indent="1"/>
    </xf>
    <xf numFmtId="165" fontId="4" fillId="0" borderId="32" xfId="24" applyNumberFormat="1" applyFont="1" applyBorder="1" applyAlignment="1">
      <alignment horizontal="center" vertical="center"/>
    </xf>
    <xf numFmtId="0" fontId="4" fillId="0" borderId="32" xfId="33" applyNumberFormat="1" applyFont="1" applyBorder="1" applyAlignment="1">
      <alignment horizontal="left" vertical="center" wrapText="1" indent="1"/>
    </xf>
    <xf numFmtId="165" fontId="4" fillId="0" borderId="32" xfId="33" applyNumberFormat="1" applyFont="1" applyBorder="1" applyAlignment="1">
      <alignment horizontal="center" vertical="center"/>
    </xf>
    <xf numFmtId="0" fontId="4" fillId="14" borderId="0" xfId="33" applyNumberFormat="1" applyFill="1" applyAlignment="1" applyProtection="1">
      <alignment vertical="center"/>
      <protection hidden="1"/>
    </xf>
    <xf numFmtId="0" fontId="4" fillId="14" borderId="0" xfId="33" applyNumberFormat="1" applyFill="1" applyBorder="1" applyAlignment="1" applyProtection="1">
      <alignment vertical="center"/>
      <protection hidden="1"/>
    </xf>
    <xf numFmtId="0" fontId="4" fillId="14" borderId="0" xfId="23" applyNumberFormat="1" applyFill="1" applyAlignment="1" applyProtection="1">
      <alignment vertical="center"/>
      <protection hidden="1"/>
    </xf>
    <xf numFmtId="0" fontId="4" fillId="0" borderId="0" xfId="26" applyFont="1" applyFill="1" applyBorder="1" applyAlignment="1" applyProtection="1">
      <alignment wrapText="1"/>
      <protection hidden="1"/>
    </xf>
    <xf numFmtId="0" fontId="4" fillId="0" borderId="18" xfId="26" applyFont="1" applyFill="1" applyBorder="1" applyAlignment="1" applyProtection="1">
      <alignment wrapText="1"/>
      <protection hidden="1"/>
    </xf>
    <xf numFmtId="4" fontId="5" fillId="11" borderId="6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7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8" xfId="26" applyNumberFormat="1" applyFont="1" applyFill="1" applyBorder="1" applyAlignment="1" applyProtection="1">
      <alignment horizontal="right" vertical="center" indent="2"/>
      <protection locked="0"/>
    </xf>
    <xf numFmtId="167" fontId="5" fillId="0" borderId="6" xfId="26" applyNumberFormat="1" applyFont="1" applyFill="1" applyBorder="1" applyAlignment="1" applyProtection="1">
      <alignment horizontal="right" vertical="center" indent="2"/>
      <protection hidden="1"/>
    </xf>
    <xf numFmtId="167" fontId="5" fillId="0" borderId="7" xfId="26" applyNumberFormat="1" applyFont="1" applyFill="1" applyBorder="1" applyAlignment="1" applyProtection="1">
      <alignment horizontal="right" vertical="center" indent="2"/>
      <protection hidden="1"/>
    </xf>
    <xf numFmtId="167" fontId="5" fillId="0" borderId="8" xfId="26" applyNumberFormat="1" applyFont="1" applyFill="1" applyBorder="1" applyAlignment="1" applyProtection="1">
      <alignment horizontal="right" vertical="center" indent="2"/>
      <protection hidden="1"/>
    </xf>
    <xf numFmtId="14" fontId="4" fillId="0" borderId="6" xfId="26" applyNumberFormat="1" applyFont="1" applyFill="1" applyBorder="1" applyAlignment="1" applyProtection="1">
      <alignment horizontal="left" vertical="center" indent="1"/>
      <protection hidden="1"/>
    </xf>
    <xf numFmtId="14" fontId="4" fillId="0" borderId="7" xfId="26" applyNumberFormat="1" applyFont="1" applyFill="1" applyBorder="1" applyAlignment="1" applyProtection="1">
      <alignment horizontal="left" vertical="center" indent="1"/>
      <protection hidden="1"/>
    </xf>
    <xf numFmtId="14" fontId="4" fillId="0" borderId="8" xfId="26" applyNumberFormat="1" applyFont="1" applyFill="1" applyBorder="1" applyAlignment="1" applyProtection="1">
      <alignment horizontal="left" vertical="center" indent="1"/>
      <protection hidden="1"/>
    </xf>
    <xf numFmtId="14" fontId="4" fillId="11" borderId="6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7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8" xfId="26" applyNumberFormat="1" applyFont="1" applyFill="1" applyBorder="1" applyAlignment="1" applyProtection="1">
      <alignment horizontal="left" vertical="center" indent="1"/>
      <protection locked="0"/>
    </xf>
    <xf numFmtId="49" fontId="4" fillId="18" borderId="6" xfId="30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7" xfId="30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8" xfId="30" applyNumberFormat="1" applyFont="1" applyFill="1" applyBorder="1" applyAlignment="1" applyProtection="1">
      <alignment horizontal="left" vertical="center" wrapText="1" indent="1"/>
      <protection locked="0"/>
    </xf>
    <xf numFmtId="0" fontId="6" fillId="18" borderId="6" xfId="21" applyFill="1" applyBorder="1" applyAlignment="1" applyProtection="1">
      <alignment horizontal="left" vertical="center" wrapText="1" indent="1"/>
      <protection locked="0"/>
    </xf>
    <xf numFmtId="0" fontId="27" fillId="18" borderId="7" xfId="21" applyFont="1" applyFill="1" applyBorder="1" applyAlignment="1" applyProtection="1">
      <alignment horizontal="left" vertical="center" wrapText="1" indent="1"/>
      <protection locked="0"/>
    </xf>
    <xf numFmtId="0" fontId="27" fillId="18" borderId="8" xfId="21" applyFont="1" applyFill="1" applyBorder="1" applyAlignment="1" applyProtection="1">
      <alignment horizontal="left" vertical="center" wrapText="1" indent="1"/>
      <protection locked="0"/>
    </xf>
    <xf numFmtId="49" fontId="5" fillId="15" borderId="6" xfId="0" applyNumberFormat="1" applyFont="1" applyFill="1" applyBorder="1" applyAlignment="1" applyProtection="1">
      <alignment horizontal="left" vertical="center" indent="1"/>
      <protection locked="0"/>
    </xf>
    <xf numFmtId="49" fontId="5" fillId="15" borderId="7" xfId="0" applyNumberFormat="1" applyFont="1" applyFill="1" applyBorder="1" applyAlignment="1" applyProtection="1">
      <alignment horizontal="left" vertical="center" indent="1"/>
      <protection locked="0"/>
    </xf>
    <xf numFmtId="49" fontId="5" fillId="15" borderId="8" xfId="0" applyNumberFormat="1" applyFont="1" applyFill="1" applyBorder="1" applyAlignment="1" applyProtection="1">
      <alignment horizontal="left" vertical="center" indent="1"/>
      <protection locked="0"/>
    </xf>
    <xf numFmtId="14" fontId="4" fillId="12" borderId="12" xfId="30" applyNumberFormat="1" applyFont="1" applyFill="1" applyBorder="1" applyAlignment="1" applyProtection="1">
      <alignment horizontal="left" vertical="center" indent="1"/>
      <protection locked="0"/>
    </xf>
    <xf numFmtId="0" fontId="4" fillId="11" borderId="22" xfId="0" applyFont="1" applyFill="1" applyBorder="1" applyAlignment="1" applyProtection="1">
      <alignment horizontal="left" vertical="center" wrapText="1" indent="1"/>
      <protection locked="0"/>
    </xf>
    <xf numFmtId="0" fontId="4" fillId="11" borderId="10" xfId="0" applyFont="1" applyFill="1" applyBorder="1" applyAlignment="1" applyProtection="1">
      <alignment horizontal="left" vertical="center" wrapText="1" indent="1"/>
      <protection locked="0"/>
    </xf>
    <xf numFmtId="0" fontId="4" fillId="11" borderId="23" xfId="0" applyFont="1" applyFill="1" applyBorder="1" applyAlignment="1" applyProtection="1">
      <alignment horizontal="left" vertical="center" wrapText="1" indent="1"/>
      <protection locked="0"/>
    </xf>
    <xf numFmtId="0" fontId="4" fillId="11" borderId="24" xfId="0" applyFont="1" applyFill="1" applyBorder="1" applyAlignment="1" applyProtection="1">
      <alignment horizontal="left" vertical="center" wrapText="1" indent="1"/>
      <protection locked="0"/>
    </xf>
    <xf numFmtId="0" fontId="4" fillId="11" borderId="19" xfId="0" applyFont="1" applyFill="1" applyBorder="1" applyAlignment="1" applyProtection="1">
      <alignment horizontal="left" vertical="center" wrapText="1" indent="1"/>
      <protection locked="0"/>
    </xf>
    <xf numFmtId="0" fontId="4" fillId="11" borderId="11" xfId="0" applyFont="1" applyFill="1" applyBorder="1" applyAlignment="1" applyProtection="1">
      <alignment horizontal="left" vertical="center" wrapText="1" inden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4" fillId="0" borderId="13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2" xfId="26" applyFont="1" applyFill="1" applyBorder="1" applyAlignment="1" applyProtection="1">
      <alignment horizontal="left" vertical="top" indent="1"/>
      <protection hidden="1"/>
    </xf>
    <xf numFmtId="0" fontId="4" fillId="18" borderId="14" xfId="21" applyFont="1" applyFill="1" applyBorder="1" applyAlignment="1" applyProtection="1">
      <alignment horizontal="left" vertical="center" wrapText="1" indent="1"/>
      <protection locked="0"/>
    </xf>
    <xf numFmtId="0" fontId="4" fillId="18" borderId="4" xfId="21" applyFont="1" applyFill="1" applyBorder="1" applyAlignment="1" applyProtection="1">
      <alignment horizontal="left" vertical="center" wrapText="1" indent="1"/>
      <protection locked="0"/>
    </xf>
    <xf numFmtId="0" fontId="4" fillId="18" borderId="15" xfId="21" applyFont="1" applyFill="1" applyBorder="1" applyAlignment="1" applyProtection="1">
      <alignment horizontal="left" vertical="center" wrapText="1" indent="1"/>
      <protection locked="0"/>
    </xf>
    <xf numFmtId="0" fontId="4" fillId="0" borderId="16" xfId="26" applyFont="1" applyBorder="1" applyAlignment="1" applyProtection="1">
      <alignment horizontal="left" vertical="center" wrapText="1" indent="1"/>
      <protection locked="0"/>
    </xf>
    <xf numFmtId="0" fontId="4" fillId="0" borderId="3" xfId="26" applyFont="1" applyBorder="1" applyAlignment="1" applyProtection="1">
      <alignment horizontal="left" vertical="center" wrapText="1" indent="1"/>
      <protection locked="0"/>
    </xf>
    <xf numFmtId="0" fontId="4" fillId="0" borderId="17" xfId="26" applyFont="1" applyBorder="1" applyAlignment="1" applyProtection="1">
      <alignment horizontal="left" vertical="center" wrapText="1" indent="1"/>
      <protection locked="0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20" fillId="11" borderId="24" xfId="0" applyFont="1" applyFill="1" applyBorder="1" applyAlignment="1" applyProtection="1">
      <alignment horizontal="left" vertical="center" wrapText="1"/>
      <protection hidden="1"/>
    </xf>
    <xf numFmtId="0" fontId="20" fillId="11" borderId="25" xfId="0" applyFont="1" applyFill="1" applyBorder="1" applyAlignment="1" applyProtection="1">
      <alignment horizontal="left" vertical="center" wrapText="1"/>
      <protection hidden="1"/>
    </xf>
    <xf numFmtId="0" fontId="20" fillId="11" borderId="10" xfId="0" applyFont="1" applyFill="1" applyBorder="1" applyAlignment="1" applyProtection="1">
      <alignment horizontal="left" vertical="center" wrapText="1"/>
      <protection hidden="1"/>
    </xf>
    <xf numFmtId="0" fontId="20" fillId="11" borderId="21" xfId="0" applyFont="1" applyFill="1" applyBorder="1" applyAlignment="1" applyProtection="1">
      <alignment horizontal="left" vertical="center" wrapText="1"/>
      <protection hidden="1"/>
    </xf>
    <xf numFmtId="0" fontId="20" fillId="11" borderId="11" xfId="0" applyFont="1" applyFill="1" applyBorder="1" applyAlignment="1" applyProtection="1">
      <alignment horizontal="left" vertical="center" wrapText="1"/>
      <protection hidden="1"/>
    </xf>
    <xf numFmtId="0" fontId="20" fillId="11" borderId="20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2" xfId="0" applyFont="1" applyFill="1" applyBorder="1" applyAlignment="1" applyProtection="1">
      <alignment horizontal="left" vertical="top" wrapText="1" indent="1"/>
      <protection hidden="1"/>
    </xf>
    <xf numFmtId="49" fontId="4" fillId="11" borderId="1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5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3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0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2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6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3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7" xfId="26" applyNumberFormat="1" applyFont="1" applyFill="1" applyBorder="1" applyAlignment="1" applyProtection="1">
      <alignment horizontal="left" vertical="center" indent="1"/>
      <protection locked="0"/>
    </xf>
    <xf numFmtId="1" fontId="5" fillId="0" borderId="12" xfId="0" applyNumberFormat="1" applyFont="1" applyFill="1" applyBorder="1" applyAlignment="1" applyProtection="1">
      <alignment horizontal="left" vertical="center" indent="1"/>
      <protection hidden="1"/>
    </xf>
    <xf numFmtId="14" fontId="5" fillId="0" borderId="12" xfId="0" applyNumberFormat="1" applyFont="1" applyFill="1" applyBorder="1" applyAlignment="1" applyProtection="1">
      <alignment horizontal="left" vertical="center" indent="1"/>
      <protection hidden="1"/>
    </xf>
    <xf numFmtId="0" fontId="29" fillId="0" borderId="13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2" xfId="0" applyFont="1" applyFill="1" applyBorder="1" applyAlignment="1" applyProtection="1">
      <alignment horizontal="center" vertical="center"/>
      <protection hidden="1"/>
    </xf>
    <xf numFmtId="0" fontId="2" fillId="16" borderId="33" xfId="24" applyFont="1" applyFill="1" applyBorder="1" applyAlignment="1" applyProtection="1">
      <alignment horizontal="center" vertical="center" wrapText="1"/>
      <protection hidden="1"/>
    </xf>
    <xf numFmtId="0" fontId="2" fillId="16" borderId="38" xfId="24" applyFont="1" applyFill="1" applyBorder="1" applyAlignment="1" applyProtection="1">
      <alignment horizontal="center" vertical="center" wrapText="1"/>
      <protection hidden="1"/>
    </xf>
    <xf numFmtId="4" fontId="5" fillId="16" borderId="6" xfId="24" applyNumberFormat="1" applyFont="1" applyFill="1" applyBorder="1" applyAlignment="1" applyProtection="1">
      <alignment horizontal="left" vertical="center" indent="1"/>
      <protection hidden="1"/>
    </xf>
    <xf numFmtId="4" fontId="5" fillId="16" borderId="7" xfId="24" applyNumberFormat="1" applyFont="1" applyFill="1" applyBorder="1" applyAlignment="1" applyProtection="1">
      <alignment horizontal="left" vertical="center" indent="1"/>
      <protection hidden="1"/>
    </xf>
    <xf numFmtId="4" fontId="32" fillId="0" borderId="0" xfId="24" applyNumberFormat="1" applyFont="1" applyFill="1" applyBorder="1" applyAlignment="1" applyProtection="1">
      <alignment horizontal="left" vertical="center" indent="1"/>
      <protection hidden="1"/>
    </xf>
    <xf numFmtId="1" fontId="5" fillId="0" borderId="6" xfId="24" applyNumberFormat="1" applyFont="1" applyFill="1" applyBorder="1" applyAlignment="1" applyProtection="1">
      <alignment horizontal="left" vertical="center" indent="1"/>
      <protection hidden="1"/>
    </xf>
    <xf numFmtId="1" fontId="5" fillId="0" borderId="8" xfId="24" applyNumberFormat="1" applyFont="1" applyFill="1" applyBorder="1" applyAlignment="1" applyProtection="1">
      <alignment horizontal="left" vertical="center" indent="1"/>
      <protection hidden="1"/>
    </xf>
    <xf numFmtId="14" fontId="5" fillId="0" borderId="6" xfId="24" applyNumberFormat="1" applyFont="1" applyFill="1" applyBorder="1" applyAlignment="1" applyProtection="1">
      <alignment horizontal="left" vertical="center" indent="1"/>
      <protection hidden="1"/>
    </xf>
    <xf numFmtId="14" fontId="5" fillId="0" borderId="8" xfId="24" applyNumberFormat="1" applyFont="1" applyFill="1" applyBorder="1" applyAlignment="1" applyProtection="1">
      <alignment horizontal="left" vertical="center" indent="1"/>
      <protection hidden="1"/>
    </xf>
    <xf numFmtId="0" fontId="4" fillId="15" borderId="29" xfId="24" applyFont="1" applyFill="1" applyBorder="1" applyAlignment="1" applyProtection="1">
      <alignment horizontal="left" vertical="center" indent="1"/>
      <protection locked="0"/>
    </xf>
    <xf numFmtId="0" fontId="4" fillId="15" borderId="30" xfId="24" applyFont="1" applyFill="1" applyBorder="1" applyAlignment="1" applyProtection="1">
      <alignment horizontal="left" vertical="center" indent="1"/>
      <protection locked="0"/>
    </xf>
    <xf numFmtId="0" fontId="4" fillId="15" borderId="31" xfId="24" applyFont="1" applyFill="1" applyBorder="1" applyAlignment="1" applyProtection="1">
      <alignment horizontal="left" vertical="center" indent="1"/>
      <protection locked="0"/>
    </xf>
    <xf numFmtId="0" fontId="2" fillId="17" borderId="29" xfId="24" applyFont="1" applyFill="1" applyBorder="1" applyAlignment="1" applyProtection="1">
      <alignment horizontal="left" vertical="center" indent="1"/>
      <protection hidden="1"/>
    </xf>
    <xf numFmtId="0" fontId="2" fillId="17" borderId="30" xfId="24" applyFont="1" applyFill="1" applyBorder="1" applyAlignment="1" applyProtection="1">
      <alignment horizontal="left" vertical="center" indent="1"/>
      <protection hidden="1"/>
    </xf>
    <xf numFmtId="0" fontId="2" fillId="17" borderId="31" xfId="24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1" borderId="3" xfId="0" applyFont="1" applyFill="1" applyBorder="1" applyAlignment="1" applyProtection="1">
      <alignment vertical="center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0" fontId="4" fillId="15" borderId="0" xfId="0" applyFont="1" applyFill="1" applyBorder="1" applyAlignment="1" applyProtection="1">
      <alignment vertical="center"/>
      <protection locked="0"/>
    </xf>
    <xf numFmtId="14" fontId="4" fillId="15" borderId="3" xfId="0" applyNumberFormat="1" applyFont="1" applyFill="1" applyBorder="1" applyAlignment="1" applyProtection="1">
      <alignment horizontal="right" vertical="center"/>
      <protection locked="0" hidden="1"/>
    </xf>
    <xf numFmtId="0" fontId="29" fillId="0" borderId="0" xfId="26" applyFont="1" applyFill="1" applyBorder="1" applyAlignment="1" applyProtection="1">
      <alignment horizontal="right" vertical="center" wrapText="1" indent="1"/>
      <protection hidden="1"/>
    </xf>
    <xf numFmtId="0" fontId="29" fillId="0" borderId="2" xfId="26" applyFont="1" applyFill="1" applyBorder="1" applyAlignment="1" applyProtection="1">
      <alignment horizontal="right" vertical="center" wrapText="1" indent="1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" fillId="17" borderId="51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9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7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39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6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35" xfId="24" applyFont="1" applyFill="1" applyBorder="1" applyAlignment="1" applyProtection="1">
      <alignment horizontal="center" vertical="center" wrapText="1"/>
      <protection hidden="1"/>
    </xf>
    <xf numFmtId="0" fontId="2" fillId="17" borderId="37" xfId="24" applyFont="1" applyFill="1" applyBorder="1" applyAlignment="1" applyProtection="1">
      <alignment horizontal="center" vertical="center"/>
      <protection hidden="1"/>
    </xf>
    <xf numFmtId="0" fontId="2" fillId="17" borderId="55" xfId="24" applyFont="1" applyFill="1" applyBorder="1" applyAlignment="1" applyProtection="1">
      <alignment horizontal="center" vertical="center"/>
      <protection hidden="1"/>
    </xf>
    <xf numFmtId="0" fontId="2" fillId="17" borderId="6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3" xfId="24" applyNumberFormat="1" applyFont="1" applyFill="1" applyBorder="1" applyAlignment="1" applyProtection="1">
      <alignment horizontal="center" vertical="center" wrapText="1"/>
      <protection hidden="1"/>
    </xf>
    <xf numFmtId="0" fontId="5" fillId="19" borderId="6" xfId="24" applyNumberFormat="1" applyFont="1" applyFill="1" applyBorder="1" applyAlignment="1" applyProtection="1">
      <alignment horizontal="center" vertical="center"/>
      <protection hidden="1"/>
    </xf>
    <xf numFmtId="0" fontId="5" fillId="19" borderId="7" xfId="24" applyNumberFormat="1" applyFont="1" applyFill="1" applyBorder="1" applyAlignment="1" applyProtection="1">
      <alignment horizontal="center" vertical="center"/>
      <protection hidden="1"/>
    </xf>
    <xf numFmtId="0" fontId="5" fillId="19" borderId="8" xfId="24" applyNumberFormat="1" applyFont="1" applyFill="1" applyBorder="1" applyAlignment="1" applyProtection="1">
      <alignment horizontal="center" vertical="center"/>
      <protection hidden="1"/>
    </xf>
    <xf numFmtId="0" fontId="2" fillId="17" borderId="1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3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6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7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1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0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8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3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37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0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8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2" xfId="24" applyNumberFormat="1" applyFont="1" applyFill="1" applyBorder="1" applyAlignment="1" applyProtection="1">
      <alignment horizontal="center" vertical="center" wrapText="1"/>
      <protection hidden="1"/>
    </xf>
    <xf numFmtId="0" fontId="4" fillId="0" borderId="62" xfId="24" applyNumberFormat="1" applyFont="1" applyFill="1" applyBorder="1" applyAlignment="1" applyProtection="1">
      <alignment horizontal="left" vertical="center" indent="1"/>
      <protection hidden="1"/>
    </xf>
    <xf numFmtId="0" fontId="4" fillId="0" borderId="11" xfId="24" applyNumberFormat="1" applyFont="1" applyFill="1" applyBorder="1" applyAlignment="1" applyProtection="1">
      <alignment horizontal="left" vertical="center" indent="1"/>
      <protection hidden="1"/>
    </xf>
    <xf numFmtId="0" fontId="4" fillId="0" borderId="66" xfId="24" applyNumberFormat="1" applyFont="1" applyFill="1" applyBorder="1" applyAlignment="1" applyProtection="1">
      <alignment horizontal="left" vertical="center" indent="1"/>
      <protection hidden="1"/>
    </xf>
    <xf numFmtId="0" fontId="4" fillId="19" borderId="4" xfId="24" applyFont="1" applyFill="1" applyBorder="1" applyAlignment="1" applyProtection="1">
      <alignment horizontal="left" vertical="center" indent="1"/>
      <protection hidden="1"/>
    </xf>
    <xf numFmtId="0" fontId="4" fillId="19" borderId="0" xfId="24" applyFont="1" applyFill="1" applyBorder="1" applyAlignment="1" applyProtection="1">
      <alignment horizontal="left" vertical="center" indent="1"/>
      <protection hidden="1"/>
    </xf>
    <xf numFmtId="0" fontId="4" fillId="19" borderId="3" xfId="24" applyFont="1" applyFill="1" applyBorder="1" applyAlignment="1" applyProtection="1">
      <alignment horizontal="left" vertical="center" indent="1"/>
      <protection hidden="1"/>
    </xf>
    <xf numFmtId="10" fontId="4" fillId="19" borderId="15" xfId="24" applyNumberFormat="1" applyFont="1" applyFill="1" applyBorder="1" applyAlignment="1" applyProtection="1">
      <alignment horizontal="right" vertical="center" indent="1"/>
      <protection hidden="1"/>
    </xf>
    <xf numFmtId="10" fontId="4" fillId="19" borderId="2" xfId="24" applyNumberFormat="1" applyFont="1" applyFill="1" applyBorder="1" applyAlignment="1" applyProtection="1">
      <alignment horizontal="right" vertical="center" indent="1"/>
      <protection hidden="1"/>
    </xf>
    <xf numFmtId="10" fontId="4" fillId="19" borderId="17" xfId="24" applyNumberFormat="1" applyFont="1" applyFill="1" applyBorder="1" applyAlignment="1" applyProtection="1">
      <alignment horizontal="right" vertical="center" indent="1"/>
      <protection hidden="1"/>
    </xf>
    <xf numFmtId="170" fontId="4" fillId="0" borderId="62" xfId="24" applyNumberFormat="1" applyFont="1" applyFill="1" applyBorder="1" applyAlignment="1" applyProtection="1">
      <alignment horizontal="left" vertical="center" indent="1"/>
      <protection hidden="1"/>
    </xf>
    <xf numFmtId="170" fontId="4" fillId="0" borderId="11" xfId="24" applyNumberFormat="1" applyFont="1" applyFill="1" applyBorder="1" applyAlignment="1" applyProtection="1">
      <alignment horizontal="left" vertical="center" indent="1"/>
      <protection hidden="1"/>
    </xf>
    <xf numFmtId="170" fontId="4" fillId="0" borderId="66" xfId="24" applyNumberFormat="1" applyFont="1" applyFill="1" applyBorder="1" applyAlignment="1" applyProtection="1">
      <alignment horizontal="left" vertical="center" indent="1"/>
      <protection hidden="1"/>
    </xf>
    <xf numFmtId="0" fontId="2" fillId="13" borderId="35" xfId="24" applyFont="1" applyFill="1" applyBorder="1" applyAlignment="1" applyProtection="1">
      <alignment horizontal="center" vertical="center" wrapText="1"/>
      <protection hidden="1"/>
    </xf>
    <xf numFmtId="0" fontId="2" fillId="13" borderId="37" xfId="24" applyFont="1" applyFill="1" applyBorder="1" applyAlignment="1" applyProtection="1">
      <alignment horizontal="center" vertical="center" wrapText="1"/>
      <protection hidden="1"/>
    </xf>
    <xf numFmtId="0" fontId="2" fillId="13" borderId="36" xfId="24" applyFont="1" applyFill="1" applyBorder="1" applyAlignment="1" applyProtection="1">
      <alignment horizontal="center" vertical="center" wrapText="1"/>
      <protection hidden="1"/>
    </xf>
    <xf numFmtId="0" fontId="29" fillId="0" borderId="0" xfId="27" applyFont="1" applyAlignment="1">
      <alignment wrapText="1"/>
    </xf>
    <xf numFmtId="14" fontId="2" fillId="13" borderId="35" xfId="24" applyNumberFormat="1" applyFont="1" applyFill="1" applyBorder="1" applyAlignment="1" applyProtection="1">
      <alignment horizontal="center" vertical="center" wrapText="1"/>
      <protection hidden="1"/>
    </xf>
    <xf numFmtId="14" fontId="2" fillId="13" borderId="37" xfId="24" applyNumberFormat="1" applyFont="1" applyFill="1" applyBorder="1" applyAlignment="1" applyProtection="1">
      <alignment horizontal="center" vertical="center" wrapText="1"/>
      <protection hidden="1"/>
    </xf>
    <xf numFmtId="14" fontId="2" fillId="13" borderId="36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35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37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36" xfId="24" applyNumberFormat="1" applyFont="1" applyFill="1" applyBorder="1" applyAlignment="1" applyProtection="1">
      <alignment horizontal="center" vertical="center" wrapText="1"/>
      <protection hidden="1"/>
    </xf>
  </cellXfs>
  <cellStyles count="3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2 3" xfId="32"/>
    <cellStyle name="Standard 2 3" xfId="26"/>
    <cellStyle name="Standard 3" xfId="27"/>
    <cellStyle name="Standard 3 2" xfId="31"/>
    <cellStyle name="Standard 4" xfId="28"/>
    <cellStyle name="Standard 5" xfId="33"/>
    <cellStyle name="Standard_Antrag Weiterbildung 2" xfId="29"/>
    <cellStyle name="Standard_Überarbeitete Abschnitte 11_10 2" xfId="30"/>
  </cellStyles>
  <dxfs count="15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5B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K$1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Belegliste_1"/><Relationship Id="rId2" Type="http://schemas.openxmlformats.org/officeDocument/2006/relationships/hyperlink" Target="#Belegliste_4"/><Relationship Id="rId1" Type="http://schemas.openxmlformats.org/officeDocument/2006/relationships/hyperlink" Target="#Belegliste_Einnahmen"/><Relationship Id="rId5" Type="http://schemas.openxmlformats.org/officeDocument/2006/relationships/hyperlink" Target="#Belegliste_3"/><Relationship Id="rId4" Type="http://schemas.openxmlformats.org/officeDocument/2006/relationships/hyperlink" Target="#Belegliste_2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Ausgaben_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Ausgaben_2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Ausgaben_3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Ausgaben_4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Einnahme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333375</xdr:colOff>
      <xdr:row>4</xdr:row>
      <xdr:rowOff>0</xdr:rowOff>
    </xdr:from>
    <xdr:to>
      <xdr:col>19</xdr:col>
      <xdr:colOff>47626</xdr:colOff>
      <xdr:row>9</xdr:row>
      <xdr:rowOff>0</xdr:rowOff>
    </xdr:to>
    <xdr:sp macro="" textlink="">
      <xdr:nvSpPr>
        <xdr:cNvPr id="2" name="Rechteck 1"/>
        <xdr:cNvSpPr/>
      </xdr:nvSpPr>
      <xdr:spPr bwMode="auto">
        <a:xfrm>
          <a:off x="3533775" y="762000"/>
          <a:ext cx="2800351" cy="952500"/>
        </a:xfrm>
        <a:prstGeom prst="rect">
          <a:avLst/>
        </a:prstGeom>
        <a:solidFill>
          <a:srgbClr val="FCD5B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08000" tIns="108000" rIns="108000" bIns="108000" rtlCol="0" anchor="t" upright="1">
          <a:noAutofit/>
        </a:bodyPr>
        <a:lstStyle/>
        <a:p>
          <a:pPr algn="l"/>
          <a:r>
            <a:rPr lang="de-DE" sz="1100" u="sng">
              <a:latin typeface="Arial" panose="020B0604020202020204" pitchFamily="34" charset="0"/>
              <a:cs typeface="Arial" panose="020B0604020202020204" pitchFamily="34" charset="0"/>
            </a:rPr>
            <a:t>Hinweis:</a:t>
          </a: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Bitte füllen Sie alle gelb unterlegten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Felder vollständig aus!</a:t>
          </a:r>
        </a:p>
      </xdr:txBody>
    </xdr:sp>
    <xdr:clientData fPrintsWithSheet="0"/>
  </xdr:twoCellAnchor>
  <xdr:twoCellAnchor editAs="oneCell">
    <xdr:from>
      <xdr:col>10</xdr:col>
      <xdr:colOff>120650</xdr:colOff>
      <xdr:row>0</xdr:row>
      <xdr:rowOff>0</xdr:rowOff>
    </xdr:from>
    <xdr:to>
      <xdr:col>19</xdr:col>
      <xdr:colOff>53975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988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19</xdr:row>
      <xdr:rowOff>57149</xdr:rowOff>
    </xdr:from>
    <xdr:to>
      <xdr:col>10</xdr:col>
      <xdr:colOff>0</xdr:colOff>
      <xdr:row>64</xdr:row>
      <xdr:rowOff>142875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1" y="2933699"/>
          <a:ext cx="6219824" cy="68484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18</xdr:row>
          <xdr:rowOff>12700</xdr:rowOff>
        </xdr:from>
        <xdr:to>
          <xdr:col>0</xdr:col>
          <xdr:colOff>419100</xdr:colOff>
          <xdr:row>19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57150</xdr:colOff>
      <xdr:row>5</xdr:row>
      <xdr:rowOff>47625</xdr:rowOff>
    </xdr:from>
    <xdr:to>
      <xdr:col>16</xdr:col>
      <xdr:colOff>161925</xdr:colOff>
      <xdr:row>10</xdr:row>
      <xdr:rowOff>171450</xdr:rowOff>
    </xdr:to>
    <xdr:sp macro="" textlink="">
      <xdr:nvSpPr>
        <xdr:cNvPr id="2" name="Rechteck 1"/>
        <xdr:cNvSpPr/>
      </xdr:nvSpPr>
      <xdr:spPr bwMode="auto">
        <a:xfrm>
          <a:off x="7048500" y="828675"/>
          <a:ext cx="3914775" cy="885825"/>
        </a:xfrm>
        <a:prstGeom prst="rect">
          <a:avLst/>
        </a:prstGeom>
        <a:solidFill>
          <a:srgbClr val="FCD5B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08000" tIns="108000" rIns="108000" bIns="108000" rtlCol="0" anchor="t" upright="1">
          <a:noAutofit/>
        </a:bodyPr>
        <a:lstStyle/>
        <a:p>
          <a:pPr algn="l"/>
          <a:r>
            <a:rPr lang="de-DE" sz="1100" u="sng">
              <a:latin typeface="Arial" panose="020B0604020202020204" pitchFamily="34" charset="0"/>
              <a:cs typeface="Arial" panose="020B0604020202020204" pitchFamily="34" charset="0"/>
            </a:rPr>
            <a:t>Hinweis:</a:t>
          </a: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In diesen Feldern sind keine Eintragungen vorzunehmen.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Füllen Sie hierzu bitte die Einzelbeleglisten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aus!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9</xdr:col>
      <xdr:colOff>66674</xdr:colOff>
      <xdr:row>25</xdr:row>
      <xdr:rowOff>38100</xdr:rowOff>
    </xdr:from>
    <xdr:to>
      <xdr:col>9</xdr:col>
      <xdr:colOff>1200149</xdr:colOff>
      <xdr:row>37</xdr:row>
      <xdr:rowOff>180975</xdr:rowOff>
    </xdr:to>
    <xdr:sp macro="" textlink="">
      <xdr:nvSpPr>
        <xdr:cNvPr id="5" name="Rechteck 4">
          <a:hlinkClick xmlns:r="http://schemas.openxmlformats.org/officeDocument/2006/relationships" r:id="rId1" tooltip="zur Belegliste der Einnahmen"/>
        </xdr:cNvPr>
        <xdr:cNvSpPr/>
      </xdr:nvSpPr>
      <xdr:spPr bwMode="auto">
        <a:xfrm>
          <a:off x="5753099" y="7486650"/>
          <a:ext cx="1133475" cy="28289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  <xdr:twoCellAnchor>
    <xdr:from>
      <xdr:col>9</xdr:col>
      <xdr:colOff>57150</xdr:colOff>
      <xdr:row>14</xdr:row>
      <xdr:rowOff>38100</xdr:rowOff>
    </xdr:from>
    <xdr:to>
      <xdr:col>9</xdr:col>
      <xdr:colOff>1181100</xdr:colOff>
      <xdr:row>14</xdr:row>
      <xdr:rowOff>209550</xdr:rowOff>
    </xdr:to>
    <xdr:sp macro="" textlink="">
      <xdr:nvSpPr>
        <xdr:cNvPr id="8" name="Rechteck 7">
          <a:hlinkClick xmlns:r="http://schemas.openxmlformats.org/officeDocument/2006/relationships" r:id="rId2" tooltip="zur Belegliste der Personalausgaben (4)"/>
        </xdr:cNvPr>
        <xdr:cNvSpPr/>
      </xdr:nvSpPr>
      <xdr:spPr bwMode="auto">
        <a:xfrm>
          <a:off x="5743575" y="2438400"/>
          <a:ext cx="1123950" cy="1714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  <xdr:twoCellAnchor>
    <xdr:from>
      <xdr:col>9</xdr:col>
      <xdr:colOff>57150</xdr:colOff>
      <xdr:row>11</xdr:row>
      <xdr:rowOff>38100</xdr:rowOff>
    </xdr:from>
    <xdr:to>
      <xdr:col>9</xdr:col>
      <xdr:colOff>1181100</xdr:colOff>
      <xdr:row>11</xdr:row>
      <xdr:rowOff>209550</xdr:rowOff>
    </xdr:to>
    <xdr:sp macro="" textlink="">
      <xdr:nvSpPr>
        <xdr:cNvPr id="10" name="Rechteck 9">
          <a:hlinkClick xmlns:r="http://schemas.openxmlformats.org/officeDocument/2006/relationships" r:id="rId3" tooltip="zur Belegliste der Personalausgaben (1)"/>
        </xdr:cNvPr>
        <xdr:cNvSpPr/>
      </xdr:nvSpPr>
      <xdr:spPr bwMode="auto">
        <a:xfrm>
          <a:off x="5743575" y="2495550"/>
          <a:ext cx="1123950" cy="1714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  <xdr:twoCellAnchor>
    <xdr:from>
      <xdr:col>9</xdr:col>
      <xdr:colOff>57150</xdr:colOff>
      <xdr:row>12</xdr:row>
      <xdr:rowOff>38100</xdr:rowOff>
    </xdr:from>
    <xdr:to>
      <xdr:col>9</xdr:col>
      <xdr:colOff>1181100</xdr:colOff>
      <xdr:row>12</xdr:row>
      <xdr:rowOff>209550</xdr:rowOff>
    </xdr:to>
    <xdr:sp macro="" textlink="">
      <xdr:nvSpPr>
        <xdr:cNvPr id="11" name="Rechteck 10">
          <a:hlinkClick xmlns:r="http://schemas.openxmlformats.org/officeDocument/2006/relationships" r:id="rId4" tooltip="zur Belegliste der Personalausgaben (2)"/>
        </xdr:cNvPr>
        <xdr:cNvSpPr/>
      </xdr:nvSpPr>
      <xdr:spPr bwMode="auto">
        <a:xfrm>
          <a:off x="5743575" y="2495550"/>
          <a:ext cx="1123950" cy="1714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  <xdr:twoCellAnchor>
    <xdr:from>
      <xdr:col>9</xdr:col>
      <xdr:colOff>57150</xdr:colOff>
      <xdr:row>13</xdr:row>
      <xdr:rowOff>38100</xdr:rowOff>
    </xdr:from>
    <xdr:to>
      <xdr:col>9</xdr:col>
      <xdr:colOff>1181100</xdr:colOff>
      <xdr:row>13</xdr:row>
      <xdr:rowOff>209550</xdr:rowOff>
    </xdr:to>
    <xdr:sp macro="" textlink="">
      <xdr:nvSpPr>
        <xdr:cNvPr id="12" name="Rechteck 11">
          <a:hlinkClick xmlns:r="http://schemas.openxmlformats.org/officeDocument/2006/relationships" r:id="rId5" tooltip="zur Belegliste der Personalausgaben (3)"/>
        </xdr:cNvPr>
        <xdr:cNvSpPr/>
      </xdr:nvSpPr>
      <xdr:spPr bwMode="auto">
        <a:xfrm>
          <a:off x="5743575" y="2495550"/>
          <a:ext cx="1123950" cy="1714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7</xdr:row>
          <xdr:rowOff>12700</xdr:rowOff>
        </xdr:from>
        <xdr:to>
          <xdr:col>16</xdr:col>
          <xdr:colOff>114300</xdr:colOff>
          <xdr:row>8</xdr:row>
          <xdr:rowOff>0</xdr:rowOff>
        </xdr:to>
        <xdr:sp macro="" textlink="">
          <xdr:nvSpPr>
            <xdr:cNvPr id="74775" name="Check Box 23" hidden="1">
              <a:extLst>
                <a:ext uri="{63B3BB69-23CF-44E3-9099-C40C66FF867C}">
                  <a14:compatExt spid="_x0000_s74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7</xdr:row>
          <xdr:rowOff>12700</xdr:rowOff>
        </xdr:from>
        <xdr:to>
          <xdr:col>18</xdr:col>
          <xdr:colOff>0</xdr:colOff>
          <xdr:row>8</xdr:row>
          <xdr:rowOff>0</xdr:rowOff>
        </xdr:to>
        <xdr:sp macro="" textlink="">
          <xdr:nvSpPr>
            <xdr:cNvPr id="74776" name="Check Box 24" hidden="1">
              <a:extLst>
                <a:ext uri="{63B3BB69-23CF-44E3-9099-C40C66FF867C}">
                  <a14:compatExt spid="_x0000_s74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9</xdr:row>
          <xdr:rowOff>12700</xdr:rowOff>
        </xdr:from>
        <xdr:to>
          <xdr:col>16</xdr:col>
          <xdr:colOff>114300</xdr:colOff>
          <xdr:row>10</xdr:row>
          <xdr:rowOff>0</xdr:rowOff>
        </xdr:to>
        <xdr:sp macro="" textlink="">
          <xdr:nvSpPr>
            <xdr:cNvPr id="74777" name="Check Box 25" hidden="1">
              <a:extLst>
                <a:ext uri="{63B3BB69-23CF-44E3-9099-C40C66FF867C}">
                  <a14:compatExt spid="_x0000_s74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9</xdr:row>
          <xdr:rowOff>12700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74778" name="Check Box 26" hidden="1">
              <a:extLst>
                <a:ext uri="{63B3BB69-23CF-44E3-9099-C40C66FF867C}">
                  <a14:compatExt spid="_x0000_s74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11</xdr:row>
          <xdr:rowOff>12700</xdr:rowOff>
        </xdr:from>
        <xdr:to>
          <xdr:col>16</xdr:col>
          <xdr:colOff>114300</xdr:colOff>
          <xdr:row>12</xdr:row>
          <xdr:rowOff>0</xdr:rowOff>
        </xdr:to>
        <xdr:sp macro="" textlink="">
          <xdr:nvSpPr>
            <xdr:cNvPr id="74779" name="Check Box 27" hidden="1">
              <a:extLst>
                <a:ext uri="{63B3BB69-23CF-44E3-9099-C40C66FF867C}">
                  <a14:compatExt spid="_x0000_s74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11</xdr:row>
          <xdr:rowOff>12700</xdr:rowOff>
        </xdr:from>
        <xdr:to>
          <xdr:col>18</xdr:col>
          <xdr:colOff>0</xdr:colOff>
          <xdr:row>12</xdr:row>
          <xdr:rowOff>0</xdr:rowOff>
        </xdr:to>
        <xdr:sp macro="" textlink="">
          <xdr:nvSpPr>
            <xdr:cNvPr id="74780" name="Check Box 28" hidden="1">
              <a:extLst>
                <a:ext uri="{63B3BB69-23CF-44E3-9099-C40C66FF867C}">
                  <a14:compatExt spid="_x0000_s74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13</xdr:row>
          <xdr:rowOff>12700</xdr:rowOff>
        </xdr:from>
        <xdr:to>
          <xdr:col>16</xdr:col>
          <xdr:colOff>114300</xdr:colOff>
          <xdr:row>14</xdr:row>
          <xdr:rowOff>0</xdr:rowOff>
        </xdr:to>
        <xdr:sp macro="" textlink="">
          <xdr:nvSpPr>
            <xdr:cNvPr id="74781" name="Check Box 29" hidden="1">
              <a:extLst>
                <a:ext uri="{63B3BB69-23CF-44E3-9099-C40C66FF867C}">
                  <a14:compatExt spid="_x0000_s74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13</xdr:row>
          <xdr:rowOff>12700</xdr:rowOff>
        </xdr:from>
        <xdr:to>
          <xdr:col>18</xdr:col>
          <xdr:colOff>0</xdr:colOff>
          <xdr:row>14</xdr:row>
          <xdr:rowOff>0</xdr:rowOff>
        </xdr:to>
        <xdr:sp macro="" textlink="">
          <xdr:nvSpPr>
            <xdr:cNvPr id="74782" name="Check Box 30" hidden="1">
              <a:extLst>
                <a:ext uri="{63B3BB69-23CF-44E3-9099-C40C66FF867C}">
                  <a14:compatExt spid="_x0000_s74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15</xdr:row>
          <xdr:rowOff>12700</xdr:rowOff>
        </xdr:from>
        <xdr:to>
          <xdr:col>16</xdr:col>
          <xdr:colOff>114300</xdr:colOff>
          <xdr:row>16</xdr:row>
          <xdr:rowOff>0</xdr:rowOff>
        </xdr:to>
        <xdr:sp macro="" textlink="">
          <xdr:nvSpPr>
            <xdr:cNvPr id="74783" name="Check Box 31" hidden="1">
              <a:extLst>
                <a:ext uri="{63B3BB69-23CF-44E3-9099-C40C66FF867C}">
                  <a14:compatExt spid="_x0000_s74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15</xdr:row>
          <xdr:rowOff>12700</xdr:rowOff>
        </xdr:from>
        <xdr:to>
          <xdr:col>18</xdr:col>
          <xdr:colOff>0</xdr:colOff>
          <xdr:row>16</xdr:row>
          <xdr:rowOff>0</xdr:rowOff>
        </xdr:to>
        <xdr:sp macro="" textlink="">
          <xdr:nvSpPr>
            <xdr:cNvPr id="74784" name="Check Box 32" hidden="1">
              <a:extLst>
                <a:ext uri="{63B3BB69-23CF-44E3-9099-C40C66FF867C}">
                  <a14:compatExt spid="_x0000_s74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26</xdr:row>
          <xdr:rowOff>12700</xdr:rowOff>
        </xdr:from>
        <xdr:to>
          <xdr:col>16</xdr:col>
          <xdr:colOff>114300</xdr:colOff>
          <xdr:row>27</xdr:row>
          <xdr:rowOff>0</xdr:rowOff>
        </xdr:to>
        <xdr:sp macro="" textlink="">
          <xdr:nvSpPr>
            <xdr:cNvPr id="74785" name="Check Box 33" hidden="1">
              <a:extLst>
                <a:ext uri="{63B3BB69-23CF-44E3-9099-C40C66FF867C}">
                  <a14:compatExt spid="_x0000_s74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26</xdr:row>
          <xdr:rowOff>12700</xdr:rowOff>
        </xdr:from>
        <xdr:to>
          <xdr:col>18</xdr:col>
          <xdr:colOff>0</xdr:colOff>
          <xdr:row>27</xdr:row>
          <xdr:rowOff>0</xdr:rowOff>
        </xdr:to>
        <xdr:sp macro="" textlink="">
          <xdr:nvSpPr>
            <xdr:cNvPr id="74786" name="Check Box 34" hidden="1">
              <a:extLst>
                <a:ext uri="{63B3BB69-23CF-44E3-9099-C40C66FF867C}">
                  <a14:compatExt spid="_x0000_s74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28</xdr:row>
          <xdr:rowOff>12700</xdr:rowOff>
        </xdr:from>
        <xdr:to>
          <xdr:col>16</xdr:col>
          <xdr:colOff>114300</xdr:colOff>
          <xdr:row>29</xdr:row>
          <xdr:rowOff>0</xdr:rowOff>
        </xdr:to>
        <xdr:sp macro="" textlink="">
          <xdr:nvSpPr>
            <xdr:cNvPr id="74787" name="Check Box 35" hidden="1">
              <a:extLst>
                <a:ext uri="{63B3BB69-23CF-44E3-9099-C40C66FF867C}">
                  <a14:compatExt spid="_x0000_s74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28</xdr:row>
          <xdr:rowOff>12700</xdr:rowOff>
        </xdr:from>
        <xdr:to>
          <xdr:col>18</xdr:col>
          <xdr:colOff>0</xdr:colOff>
          <xdr:row>29</xdr:row>
          <xdr:rowOff>0</xdr:rowOff>
        </xdr:to>
        <xdr:sp macro="" textlink="">
          <xdr:nvSpPr>
            <xdr:cNvPr id="74788" name="Check Box 36" hidden="1">
              <a:extLst>
                <a:ext uri="{63B3BB69-23CF-44E3-9099-C40C66FF867C}">
                  <a14:compatExt spid="_x0000_s74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32</xdr:row>
          <xdr:rowOff>12700</xdr:rowOff>
        </xdr:from>
        <xdr:to>
          <xdr:col>16</xdr:col>
          <xdr:colOff>114300</xdr:colOff>
          <xdr:row>33</xdr:row>
          <xdr:rowOff>0</xdr:rowOff>
        </xdr:to>
        <xdr:sp macro="" textlink="">
          <xdr:nvSpPr>
            <xdr:cNvPr id="74789" name="Check Box 37" hidden="1">
              <a:extLst>
                <a:ext uri="{63B3BB69-23CF-44E3-9099-C40C66FF867C}">
                  <a14:compatExt spid="_x0000_s7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32</xdr:row>
          <xdr:rowOff>12700</xdr:rowOff>
        </xdr:from>
        <xdr:to>
          <xdr:col>18</xdr:col>
          <xdr:colOff>0</xdr:colOff>
          <xdr:row>33</xdr:row>
          <xdr:rowOff>0</xdr:rowOff>
        </xdr:to>
        <xdr:sp macro="" textlink="">
          <xdr:nvSpPr>
            <xdr:cNvPr id="74790" name="Check Box 38" hidden="1">
              <a:extLst>
                <a:ext uri="{63B3BB69-23CF-44E3-9099-C40C66FF867C}">
                  <a14:compatExt spid="_x0000_s74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36</xdr:row>
          <xdr:rowOff>12700</xdr:rowOff>
        </xdr:from>
        <xdr:to>
          <xdr:col>16</xdr:col>
          <xdr:colOff>114300</xdr:colOff>
          <xdr:row>37</xdr:row>
          <xdr:rowOff>0</xdr:rowOff>
        </xdr:to>
        <xdr:sp macro="" textlink="">
          <xdr:nvSpPr>
            <xdr:cNvPr id="74791" name="Check Box 39" hidden="1">
              <a:extLst>
                <a:ext uri="{63B3BB69-23CF-44E3-9099-C40C66FF867C}">
                  <a14:compatExt spid="_x0000_s7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36</xdr:row>
          <xdr:rowOff>12700</xdr:rowOff>
        </xdr:from>
        <xdr:to>
          <xdr:col>18</xdr:col>
          <xdr:colOff>0</xdr:colOff>
          <xdr:row>37</xdr:row>
          <xdr:rowOff>0</xdr:rowOff>
        </xdr:to>
        <xdr:sp macro="" textlink="">
          <xdr:nvSpPr>
            <xdr:cNvPr id="74792" name="Check Box 40" hidden="1">
              <a:extLst>
                <a:ext uri="{63B3BB69-23CF-44E3-9099-C40C66FF867C}">
                  <a14:compatExt spid="_x0000_s74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22</xdr:row>
          <xdr:rowOff>0</xdr:rowOff>
        </xdr:from>
        <xdr:to>
          <xdr:col>4</xdr:col>
          <xdr:colOff>336550</xdr:colOff>
          <xdr:row>23</xdr:row>
          <xdr:rowOff>0</xdr:rowOff>
        </xdr:to>
        <xdr:sp macro="" textlink="">
          <xdr:nvSpPr>
            <xdr:cNvPr id="74793" name="Check Box 41" hidden="1">
              <a:extLst>
                <a:ext uri="{63B3BB69-23CF-44E3-9099-C40C66FF867C}">
                  <a14:compatExt spid="_x0000_s7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24</xdr:row>
          <xdr:rowOff>0</xdr:rowOff>
        </xdr:from>
        <xdr:to>
          <xdr:col>4</xdr:col>
          <xdr:colOff>336550</xdr:colOff>
          <xdr:row>25</xdr:row>
          <xdr:rowOff>0</xdr:rowOff>
        </xdr:to>
        <xdr:sp macro="" textlink="">
          <xdr:nvSpPr>
            <xdr:cNvPr id="74794" name="Check Box 42" hidden="1">
              <a:extLst>
                <a:ext uri="{63B3BB69-23CF-44E3-9099-C40C66FF867C}">
                  <a14:compatExt spid="_x0000_s74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40</xdr:row>
          <xdr:rowOff>12700</xdr:rowOff>
        </xdr:from>
        <xdr:to>
          <xdr:col>16</xdr:col>
          <xdr:colOff>114300</xdr:colOff>
          <xdr:row>41</xdr:row>
          <xdr:rowOff>0</xdr:rowOff>
        </xdr:to>
        <xdr:sp macro="" textlink="">
          <xdr:nvSpPr>
            <xdr:cNvPr id="74795" name="Check Box 43" hidden="1">
              <a:extLst>
                <a:ext uri="{63B3BB69-23CF-44E3-9099-C40C66FF867C}">
                  <a14:compatExt spid="_x0000_s74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40</xdr:row>
          <xdr:rowOff>12700</xdr:rowOff>
        </xdr:from>
        <xdr:to>
          <xdr:col>18</xdr:col>
          <xdr:colOff>0</xdr:colOff>
          <xdr:row>41</xdr:row>
          <xdr:rowOff>0</xdr:rowOff>
        </xdr:to>
        <xdr:sp macro="" textlink="">
          <xdr:nvSpPr>
            <xdr:cNvPr id="74796" name="Check Box 44" hidden="1">
              <a:extLst>
                <a:ext uri="{63B3BB69-23CF-44E3-9099-C40C66FF867C}">
                  <a14:compatExt spid="_x0000_s74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17</xdr:row>
          <xdr:rowOff>12700</xdr:rowOff>
        </xdr:from>
        <xdr:to>
          <xdr:col>16</xdr:col>
          <xdr:colOff>114300</xdr:colOff>
          <xdr:row>18</xdr:row>
          <xdr:rowOff>0</xdr:rowOff>
        </xdr:to>
        <xdr:sp macro="" textlink="">
          <xdr:nvSpPr>
            <xdr:cNvPr id="74797" name="Check Box 45" hidden="1">
              <a:extLst>
                <a:ext uri="{63B3BB69-23CF-44E3-9099-C40C66FF867C}">
                  <a14:compatExt spid="_x0000_s74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17</xdr:row>
          <xdr:rowOff>12700</xdr:rowOff>
        </xdr:from>
        <xdr:to>
          <xdr:col>18</xdr:col>
          <xdr:colOff>0</xdr:colOff>
          <xdr:row>18</xdr:row>
          <xdr:rowOff>0</xdr:rowOff>
        </xdr:to>
        <xdr:sp macro="" textlink="">
          <xdr:nvSpPr>
            <xdr:cNvPr id="74798" name="Check Box 46" hidden="1">
              <a:extLst>
                <a:ext uri="{63B3BB69-23CF-44E3-9099-C40C66FF867C}">
                  <a14:compatExt spid="_x0000_s74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95250</xdr:colOff>
      <xdr:row>6</xdr:row>
      <xdr:rowOff>9525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13525500" y="77152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95250</xdr:colOff>
      <xdr:row>6</xdr:row>
      <xdr:rowOff>9525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13525500" y="77152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95250</xdr:colOff>
      <xdr:row>6</xdr:row>
      <xdr:rowOff>9525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13525500" y="77152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95250</xdr:colOff>
      <xdr:row>6</xdr:row>
      <xdr:rowOff>9525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13525500" y="77152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142875</xdr:colOff>
      <xdr:row>19</xdr:row>
      <xdr:rowOff>47625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9858375" y="1819275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20"/>
  <sheetViews>
    <sheetView showGridLines="0" zoomScaleNormal="100" workbookViewId="0">
      <selection activeCell="A14" sqref="A14"/>
    </sheetView>
  </sheetViews>
  <sheetFormatPr baseColWidth="10" defaultColWidth="11.453125" defaultRowHeight="11.5" x14ac:dyDescent="0.25"/>
  <cols>
    <col min="1" max="1" width="10.7265625" style="34" customWidth="1"/>
    <col min="2" max="2" width="15.7265625" style="35" customWidth="1"/>
    <col min="3" max="3" width="78.7265625" style="34" customWidth="1"/>
    <col min="4" max="4" width="0" style="34" hidden="1" customWidth="1"/>
    <col min="5" max="16384" width="11.453125" style="34"/>
  </cols>
  <sheetData>
    <row r="1" spans="1:7" s="364" customFormat="1" ht="30" customHeight="1" thickBot="1" x14ac:dyDescent="0.3">
      <c r="A1" s="362" t="s">
        <v>20</v>
      </c>
      <c r="B1" s="363"/>
      <c r="C1" s="363"/>
      <c r="D1" s="389"/>
    </row>
    <row r="2" spans="1:7" s="364" customFormat="1" ht="30" customHeight="1" thickTop="1" x14ac:dyDescent="0.4">
      <c r="A2" s="365" t="s">
        <v>160</v>
      </c>
      <c r="B2" s="366"/>
      <c r="C2" s="367"/>
      <c r="D2" s="371" t="s">
        <v>151</v>
      </c>
    </row>
    <row r="3" spans="1:7" s="364" customFormat="1" ht="30" customHeight="1" thickBot="1" x14ac:dyDescent="0.3">
      <c r="A3" s="368" t="s">
        <v>161</v>
      </c>
      <c r="B3" s="369"/>
      <c r="C3" s="370"/>
      <c r="D3" s="389"/>
    </row>
    <row r="4" spans="1:7" s="364" customFormat="1" ht="15" customHeight="1" thickTop="1" x14ac:dyDescent="0.25">
      <c r="A4" s="372" t="str">
        <f>IF(AND('Seite 3'!J18=0,Einnahmen=0)," - öffentlich -"," - vertraulich -")</f>
        <v xml:space="preserve"> - öffentlich -</v>
      </c>
      <c r="B4" s="373"/>
      <c r="D4" s="389"/>
    </row>
    <row r="5" spans="1:7" s="364" customFormat="1" ht="15" customHeight="1" x14ac:dyDescent="0.25">
      <c r="A5" s="374"/>
      <c r="B5" s="374"/>
      <c r="D5" s="389"/>
    </row>
    <row r="6" spans="1:7" s="364" customFormat="1" ht="18" customHeight="1" x14ac:dyDescent="0.25">
      <c r="A6" s="375" t="s">
        <v>162</v>
      </c>
      <c r="B6" s="376"/>
      <c r="C6" s="377"/>
      <c r="D6" s="389"/>
    </row>
    <row r="7" spans="1:7" s="380" customFormat="1" ht="18" customHeight="1" x14ac:dyDescent="0.25">
      <c r="A7" s="378" t="s">
        <v>21</v>
      </c>
      <c r="B7" s="379" t="s">
        <v>19</v>
      </c>
      <c r="C7" s="378" t="s">
        <v>22</v>
      </c>
      <c r="D7" s="390"/>
      <c r="F7" s="364"/>
    </row>
    <row r="8" spans="1:7" s="36" customFormat="1" ht="24" customHeight="1" x14ac:dyDescent="0.25">
      <c r="A8" s="381" t="s">
        <v>23</v>
      </c>
      <c r="B8" s="382">
        <v>44594</v>
      </c>
      <c r="C8" s="383" t="s">
        <v>24</v>
      </c>
      <c r="D8" s="391"/>
      <c r="E8" s="34"/>
      <c r="F8" s="34"/>
    </row>
    <row r="9" spans="1:7" ht="24" customHeight="1" x14ac:dyDescent="0.25">
      <c r="A9" s="381" t="s">
        <v>158</v>
      </c>
      <c r="B9" s="382">
        <v>44838</v>
      </c>
      <c r="C9" s="383" t="s">
        <v>159</v>
      </c>
      <c r="D9" s="391"/>
      <c r="G9" s="36"/>
    </row>
    <row r="10" spans="1:7" s="364" customFormat="1" ht="15" customHeight="1" x14ac:dyDescent="0.25">
      <c r="A10" s="384"/>
      <c r="D10" s="389"/>
    </row>
    <row r="11" spans="1:7" s="364" customFormat="1" ht="18" customHeight="1" x14ac:dyDescent="0.25">
      <c r="A11" s="375" t="s">
        <v>163</v>
      </c>
      <c r="B11" s="376"/>
      <c r="C11" s="377"/>
      <c r="D11" s="389"/>
    </row>
    <row r="12" spans="1:7" s="380" customFormat="1" ht="18" customHeight="1" x14ac:dyDescent="0.25">
      <c r="A12" s="378" t="s">
        <v>21</v>
      </c>
      <c r="B12" s="379" t="s">
        <v>19</v>
      </c>
      <c r="C12" s="378" t="s">
        <v>22</v>
      </c>
      <c r="D12" s="390"/>
      <c r="F12" s="364"/>
    </row>
    <row r="13" spans="1:7" s="380" customFormat="1" ht="24" customHeight="1" x14ac:dyDescent="0.25">
      <c r="A13" s="385" t="s">
        <v>164</v>
      </c>
      <c r="B13" s="386">
        <v>44928</v>
      </c>
      <c r="C13" s="387" t="s">
        <v>165</v>
      </c>
      <c r="D13" s="390"/>
      <c r="F13" s="364"/>
    </row>
    <row r="14" spans="1:7" s="364" customFormat="1" ht="24" customHeight="1" x14ac:dyDescent="0.25">
      <c r="A14" s="385"/>
      <c r="B14" s="388"/>
      <c r="C14" s="387"/>
      <c r="D14" s="389"/>
    </row>
    <row r="15" spans="1:7" s="364" customFormat="1" ht="24" customHeight="1" x14ac:dyDescent="0.25">
      <c r="A15" s="385"/>
      <c r="B15" s="388"/>
      <c r="C15" s="387"/>
      <c r="D15" s="389"/>
    </row>
    <row r="16" spans="1:7" s="364" customFormat="1" ht="24" customHeight="1" x14ac:dyDescent="0.25">
      <c r="A16" s="385"/>
      <c r="B16" s="388"/>
      <c r="C16" s="387"/>
      <c r="D16" s="389"/>
    </row>
    <row r="17" spans="1:4" s="364" customFormat="1" ht="24" customHeight="1" x14ac:dyDescent="0.25">
      <c r="A17" s="385"/>
      <c r="B17" s="388"/>
      <c r="C17" s="387"/>
      <c r="D17" s="389"/>
    </row>
    <row r="18" spans="1:4" s="364" customFormat="1" ht="24" customHeight="1" x14ac:dyDescent="0.25">
      <c r="A18" s="385"/>
      <c r="B18" s="386"/>
      <c r="C18" s="387"/>
      <c r="D18" s="389"/>
    </row>
    <row r="19" spans="1:4" s="364" customFormat="1" ht="24" customHeight="1" x14ac:dyDescent="0.25">
      <c r="A19" s="385"/>
      <c r="B19" s="386"/>
      <c r="C19" s="387"/>
      <c r="D19" s="389"/>
    </row>
    <row r="20" spans="1:4" s="364" customFormat="1" ht="24" customHeight="1" x14ac:dyDescent="0.25">
      <c r="A20" s="385"/>
      <c r="B20" s="388"/>
      <c r="C20" s="387"/>
      <c r="D20" s="389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G523"/>
  <sheetViews>
    <sheetView showGridLines="0" topLeftCell="A6" workbookViewId="0">
      <selection activeCell="B24" sqref="B24"/>
    </sheetView>
  </sheetViews>
  <sheetFormatPr baseColWidth="10" defaultColWidth="11.453125" defaultRowHeight="12.5" x14ac:dyDescent="0.25"/>
  <cols>
    <col min="1" max="1" width="5.7265625" style="227" customWidth="1"/>
    <col min="2" max="2" width="20.7265625" style="227" customWidth="1"/>
    <col min="3" max="3" width="10.7265625" style="227" customWidth="1"/>
    <col min="4" max="4" width="44.7265625" style="227" customWidth="1"/>
    <col min="5" max="5" width="50.7265625" style="227" customWidth="1"/>
    <col min="6" max="6" width="22.7265625" style="227" customWidth="1"/>
    <col min="7" max="16384" width="11.453125" style="227"/>
  </cols>
  <sheetData>
    <row r="1" spans="1:6" ht="12" hidden="1" customHeight="1" x14ac:dyDescent="0.25">
      <c r="A1" s="225"/>
      <c r="B1" s="225" t="s">
        <v>25</v>
      </c>
      <c r="C1" s="226"/>
      <c r="D1" s="225"/>
      <c r="E1" s="225"/>
      <c r="F1" s="225"/>
    </row>
    <row r="2" spans="1:6" ht="12" hidden="1" customHeight="1" x14ac:dyDescent="0.25">
      <c r="A2" s="225"/>
      <c r="B2" s="259" t="str">
        <f ca="1">"$A$6:$F$"&amp;MAX(A:A)+ROW($A$23)</f>
        <v>$A$6:$F$23</v>
      </c>
      <c r="C2" s="226"/>
      <c r="D2" s="225"/>
      <c r="E2" s="225"/>
      <c r="F2" s="225"/>
    </row>
    <row r="3" spans="1:6" ht="12" hidden="1" customHeight="1" x14ac:dyDescent="0.25">
      <c r="A3" s="225"/>
      <c r="B3" s="225"/>
      <c r="C3" s="226"/>
      <c r="D3" s="225"/>
      <c r="E3" s="228"/>
      <c r="F3" s="228"/>
    </row>
    <row r="4" spans="1:6" ht="12" hidden="1" customHeight="1" x14ac:dyDescent="0.25">
      <c r="A4" s="225"/>
      <c r="B4" s="225"/>
      <c r="C4" s="226"/>
      <c r="D4" s="225"/>
      <c r="E4" s="222"/>
      <c r="F4" s="229"/>
    </row>
    <row r="5" spans="1:6" ht="12" hidden="1" customHeight="1" x14ac:dyDescent="0.25">
      <c r="A5" s="225"/>
      <c r="B5" s="225"/>
      <c r="C5" s="226"/>
      <c r="D5" s="225"/>
      <c r="E5" s="222"/>
      <c r="F5" s="230"/>
    </row>
    <row r="6" spans="1:6" ht="15" customHeight="1" x14ac:dyDescent="0.25">
      <c r="A6" s="231" t="s">
        <v>72</v>
      </c>
      <c r="B6" s="232"/>
      <c r="C6" s="233"/>
      <c r="E6" s="177" t="s">
        <v>17</v>
      </c>
      <c r="F6" s="234" t="str">
        <f>'Seite 1'!$P$18</f>
        <v>F-FF</v>
      </c>
    </row>
    <row r="7" spans="1:6" ht="15" customHeight="1" x14ac:dyDescent="0.25">
      <c r="A7" s="537" t="s">
        <v>73</v>
      </c>
      <c r="B7" s="537"/>
      <c r="C7" s="537"/>
      <c r="D7" s="537"/>
      <c r="E7" s="223" t="s">
        <v>18</v>
      </c>
      <c r="F7" s="235">
        <f ca="1">'Seite 1'!$P$17</f>
        <v>44924</v>
      </c>
    </row>
    <row r="8" spans="1:6" ht="15" customHeight="1" x14ac:dyDescent="0.25">
      <c r="A8" s="537"/>
      <c r="B8" s="537"/>
      <c r="C8" s="537"/>
      <c r="D8" s="537"/>
      <c r="E8" s="236"/>
      <c r="F8" s="37" t="str">
        <f>'Seite 1'!$A$65</f>
        <v>VWN Förderung der SPFK der Familienferienstätte (Überregionale Familienförderung)</v>
      </c>
    </row>
    <row r="9" spans="1:6" ht="15" customHeight="1" x14ac:dyDescent="0.25">
      <c r="A9" s="537"/>
      <c r="B9" s="537"/>
      <c r="C9" s="537"/>
      <c r="D9" s="537"/>
      <c r="E9" s="236"/>
      <c r="F9" s="38" t="str">
        <f>'Seite 1'!$A$66</f>
        <v>Formularversion: V 2.0 vom 02.01.23 - öffentlich -</v>
      </c>
    </row>
    <row r="10" spans="1:6" ht="18" customHeight="1" x14ac:dyDescent="0.25">
      <c r="A10" s="42"/>
      <c r="B10" s="237"/>
      <c r="C10" s="43"/>
      <c r="D10" s="44" t="str">
        <f>A6</f>
        <v>Einnahmen</v>
      </c>
      <c r="E10" s="45"/>
      <c r="F10" s="238">
        <f>SUMPRODUCT(ROUND(F11:F16,2))</f>
        <v>0</v>
      </c>
    </row>
    <row r="11" spans="1:6" ht="15" customHeight="1" x14ac:dyDescent="0.25">
      <c r="A11" s="239"/>
      <c r="B11" s="240"/>
      <c r="C11" s="241"/>
      <c r="D11" s="46" t="s">
        <v>26</v>
      </c>
      <c r="E11" s="242" t="str">
        <f>CONCATENATE('Seite 3'!A26," ",'Seite 3'!B26)</f>
        <v>2.1 Eigenmittel</v>
      </c>
      <c r="F11" s="243">
        <f t="shared" ref="F11:F16" si="0">SUMPRODUCT(($D$24:$D$523=E11)*(ROUND($F$24:$F$523,2)))</f>
        <v>0</v>
      </c>
    </row>
    <row r="12" spans="1:6" ht="15" customHeight="1" x14ac:dyDescent="0.25">
      <c r="A12" s="239"/>
      <c r="B12" s="240"/>
      <c r="C12" s="241"/>
      <c r="D12" s="47"/>
      <c r="E12" s="244" t="str">
        <f>CONCATENATE('Seite 3'!A27," ",'Seite 3'!B27)</f>
        <v>2.2 Einnahmen aus Entgelten, Mitgliedsbeiträgen, Spenden</v>
      </c>
      <c r="F12" s="245">
        <f t="shared" si="0"/>
        <v>0</v>
      </c>
    </row>
    <row r="13" spans="1:6" ht="15" customHeight="1" x14ac:dyDescent="0.25">
      <c r="A13" s="239"/>
      <c r="B13" s="240"/>
      <c r="C13" s="241"/>
      <c r="D13" s="47"/>
      <c r="E13" s="244" t="str">
        <f>CONCATENATE('Seite 3'!A28," ",'Seite 3'!B28)</f>
        <v>2.3 Sonstiges</v>
      </c>
      <c r="F13" s="245">
        <f t="shared" si="0"/>
        <v>0</v>
      </c>
    </row>
    <row r="14" spans="1:6" ht="15" customHeight="1" x14ac:dyDescent="0.25">
      <c r="A14" s="239"/>
      <c r="B14" s="240"/>
      <c r="C14" s="241"/>
      <c r="D14" s="47"/>
      <c r="E14" s="244" t="str">
        <f>CONCATENATE('Seite 3'!A32," ",'Seite 3'!B32)</f>
        <v>3.1 Kommunale Mittel</v>
      </c>
      <c r="F14" s="245">
        <f t="shared" si="0"/>
        <v>0</v>
      </c>
    </row>
    <row r="15" spans="1:6" ht="15" customHeight="1" x14ac:dyDescent="0.25">
      <c r="A15" s="239"/>
      <c r="B15" s="240"/>
      <c r="C15" s="241"/>
      <c r="D15" s="47"/>
      <c r="E15" s="244" t="str">
        <f>CONCATENATE('Seite 3'!A33," ",'Seite 3'!B33)</f>
        <v>3.2 Mittel des Landkreises</v>
      </c>
      <c r="F15" s="245">
        <f t="shared" si="0"/>
        <v>0</v>
      </c>
    </row>
    <row r="16" spans="1:6" ht="15" customHeight="1" x14ac:dyDescent="0.25">
      <c r="A16" s="239"/>
      <c r="B16" s="240"/>
      <c r="C16" s="241"/>
      <c r="D16" s="47"/>
      <c r="E16" s="244" t="s">
        <v>148</v>
      </c>
      <c r="F16" s="245">
        <f t="shared" si="0"/>
        <v>0</v>
      </c>
    </row>
    <row r="17" spans="1:7" ht="12" customHeight="1" x14ac:dyDescent="0.25">
      <c r="A17" s="246"/>
      <c r="B17" s="240"/>
      <c r="C17" s="241"/>
      <c r="D17" s="240"/>
      <c r="E17" s="240"/>
      <c r="F17" s="247"/>
    </row>
    <row r="18" spans="1:7" ht="15" customHeight="1" x14ac:dyDescent="0.25">
      <c r="A18" s="248" t="str">
        <f ca="1">CONCATENATE("Belegliste¹ der ",$A$6," - Aktenzeichen ",IF($F$6="F-FF","F-FF______",$F$6)," - Nachweis vom ",IF($F$7=0,"_________",TEXT($F$7,"TT.MM.JJJJ")))</f>
        <v>Belegliste¹ der Einnahmen - Aktenzeichen F-FF______ - Nachweis vom 29.12.2022</v>
      </c>
      <c r="B18" s="240"/>
      <c r="C18" s="241"/>
      <c r="D18" s="240"/>
      <c r="E18" s="240"/>
      <c r="F18" s="247"/>
    </row>
    <row r="19" spans="1:7" ht="5.15" customHeight="1" x14ac:dyDescent="0.25">
      <c r="A19" s="239"/>
      <c r="B19" s="240"/>
      <c r="C19" s="241"/>
      <c r="D19" s="240"/>
      <c r="E19" s="240"/>
      <c r="F19" s="247"/>
    </row>
    <row r="20" spans="1:7" ht="12" customHeight="1" x14ac:dyDescent="0.25">
      <c r="A20" s="538" t="s">
        <v>16</v>
      </c>
      <c r="B20" s="541" t="s">
        <v>74</v>
      </c>
      <c r="C20" s="538" t="s">
        <v>75</v>
      </c>
      <c r="D20" s="541" t="s">
        <v>76</v>
      </c>
      <c r="E20" s="541" t="s">
        <v>77</v>
      </c>
      <c r="F20" s="534" t="s">
        <v>57</v>
      </c>
      <c r="G20" s="221"/>
    </row>
    <row r="21" spans="1:7" ht="12" customHeight="1" x14ac:dyDescent="0.25">
      <c r="A21" s="539"/>
      <c r="B21" s="542"/>
      <c r="C21" s="539"/>
      <c r="D21" s="542"/>
      <c r="E21" s="542"/>
      <c r="F21" s="535"/>
      <c r="G21" s="221"/>
    </row>
    <row r="22" spans="1:7" ht="12" customHeight="1" x14ac:dyDescent="0.25">
      <c r="A22" s="539"/>
      <c r="B22" s="542"/>
      <c r="C22" s="539"/>
      <c r="D22" s="542"/>
      <c r="E22" s="542"/>
      <c r="F22" s="535"/>
      <c r="G22" s="221"/>
    </row>
    <row r="23" spans="1:7" ht="12" customHeight="1" thickBot="1" x14ac:dyDescent="0.3">
      <c r="A23" s="540"/>
      <c r="B23" s="543"/>
      <c r="C23" s="540"/>
      <c r="D23" s="543"/>
      <c r="E23" s="543"/>
      <c r="F23" s="536"/>
      <c r="G23" s="221"/>
    </row>
    <row r="24" spans="1:7" s="254" customFormat="1" ht="14.5" thickTop="1" x14ac:dyDescent="0.3">
      <c r="A24" s="249" t="str">
        <f>IF(COUNTA(B24:F24)&gt;0,ROW()-ROW($A$23),"")</f>
        <v/>
      </c>
      <c r="B24" s="250"/>
      <c r="C24" s="224"/>
      <c r="D24" s="251"/>
      <c r="E24" s="251"/>
      <c r="F24" s="252"/>
      <c r="G24" s="253"/>
    </row>
    <row r="25" spans="1:7" s="254" customFormat="1" ht="15.5" x14ac:dyDescent="0.35">
      <c r="A25" s="249" t="str">
        <f t="shared" ref="A25:A88" si="1">IF(COUNTA(B25:F25)&gt;0,ROW()-ROW($A$23),"")</f>
        <v/>
      </c>
      <c r="B25" s="255"/>
      <c r="C25" s="224"/>
      <c r="D25" s="251"/>
      <c r="E25" s="256"/>
      <c r="F25" s="252"/>
      <c r="G25" s="257"/>
    </row>
    <row r="26" spans="1:7" s="254" customFormat="1" ht="15.5" x14ac:dyDescent="0.35">
      <c r="A26" s="249" t="str">
        <f t="shared" si="1"/>
        <v/>
      </c>
      <c r="B26" s="255"/>
      <c r="C26" s="224"/>
      <c r="D26" s="251"/>
      <c r="E26" s="256"/>
      <c r="F26" s="252"/>
      <c r="G26" s="257"/>
    </row>
    <row r="27" spans="1:7" s="254" customFormat="1" ht="15.5" x14ac:dyDescent="0.35">
      <c r="A27" s="249" t="str">
        <f t="shared" si="1"/>
        <v/>
      </c>
      <c r="B27" s="255"/>
      <c r="C27" s="224"/>
      <c r="D27" s="251"/>
      <c r="E27" s="256"/>
      <c r="F27" s="252"/>
      <c r="G27" s="257"/>
    </row>
    <row r="28" spans="1:7" s="254" customFormat="1" ht="15.5" x14ac:dyDescent="0.35">
      <c r="A28" s="249" t="str">
        <f t="shared" si="1"/>
        <v/>
      </c>
      <c r="B28" s="255"/>
      <c r="C28" s="224"/>
      <c r="D28" s="251"/>
      <c r="E28" s="256"/>
      <c r="F28" s="252"/>
      <c r="G28" s="257"/>
    </row>
    <row r="29" spans="1:7" s="254" customFormat="1" ht="15.5" x14ac:dyDescent="0.35">
      <c r="A29" s="249" t="str">
        <f t="shared" si="1"/>
        <v/>
      </c>
      <c r="B29" s="255"/>
      <c r="C29" s="224"/>
      <c r="D29" s="251"/>
      <c r="E29" s="256"/>
      <c r="F29" s="252"/>
      <c r="G29" s="257"/>
    </row>
    <row r="30" spans="1:7" s="254" customFormat="1" ht="15.5" x14ac:dyDescent="0.35">
      <c r="A30" s="249" t="str">
        <f t="shared" si="1"/>
        <v/>
      </c>
      <c r="B30" s="255"/>
      <c r="C30" s="224"/>
      <c r="D30" s="251"/>
      <c r="E30" s="256"/>
      <c r="F30" s="252"/>
      <c r="G30" s="257"/>
    </row>
    <row r="31" spans="1:7" s="254" customFormat="1" ht="15.5" x14ac:dyDescent="0.35">
      <c r="A31" s="249" t="str">
        <f t="shared" si="1"/>
        <v/>
      </c>
      <c r="B31" s="255"/>
      <c r="C31" s="224"/>
      <c r="D31" s="251"/>
      <c r="E31" s="256"/>
      <c r="F31" s="252"/>
      <c r="G31" s="257"/>
    </row>
    <row r="32" spans="1:7" s="254" customFormat="1" ht="15.5" x14ac:dyDescent="0.35">
      <c r="A32" s="249" t="str">
        <f t="shared" si="1"/>
        <v/>
      </c>
      <c r="B32" s="255"/>
      <c r="C32" s="224"/>
      <c r="D32" s="251"/>
      <c r="E32" s="256"/>
      <c r="F32" s="252"/>
      <c r="G32" s="257"/>
    </row>
    <row r="33" spans="1:7" s="254" customFormat="1" ht="15.5" x14ac:dyDescent="0.35">
      <c r="A33" s="249" t="str">
        <f t="shared" si="1"/>
        <v/>
      </c>
      <c r="B33" s="255"/>
      <c r="C33" s="224"/>
      <c r="D33" s="251"/>
      <c r="E33" s="256"/>
      <c r="F33" s="252"/>
      <c r="G33" s="257"/>
    </row>
    <row r="34" spans="1:7" s="254" customFormat="1" ht="15.5" x14ac:dyDescent="0.35">
      <c r="A34" s="249" t="str">
        <f t="shared" si="1"/>
        <v/>
      </c>
      <c r="B34" s="255"/>
      <c r="C34" s="224"/>
      <c r="D34" s="251"/>
      <c r="E34" s="256"/>
      <c r="F34" s="252"/>
      <c r="G34" s="257"/>
    </row>
    <row r="35" spans="1:7" s="254" customFormat="1" ht="15.5" x14ac:dyDescent="0.35">
      <c r="A35" s="249" t="str">
        <f t="shared" si="1"/>
        <v/>
      </c>
      <c r="B35" s="255"/>
      <c r="C35" s="224"/>
      <c r="D35" s="251"/>
      <c r="E35" s="256"/>
      <c r="F35" s="252"/>
      <c r="G35" s="257"/>
    </row>
    <row r="36" spans="1:7" s="254" customFormat="1" ht="15.5" x14ac:dyDescent="0.35">
      <c r="A36" s="249" t="str">
        <f t="shared" si="1"/>
        <v/>
      </c>
      <c r="B36" s="255"/>
      <c r="C36" s="224"/>
      <c r="D36" s="251"/>
      <c r="E36" s="256"/>
      <c r="F36" s="252"/>
      <c r="G36" s="257"/>
    </row>
    <row r="37" spans="1:7" s="254" customFormat="1" ht="15.5" x14ac:dyDescent="0.35">
      <c r="A37" s="249" t="str">
        <f t="shared" si="1"/>
        <v/>
      </c>
      <c r="B37" s="255"/>
      <c r="C37" s="224"/>
      <c r="D37" s="251"/>
      <c r="E37" s="256"/>
      <c r="F37" s="252"/>
      <c r="G37" s="257"/>
    </row>
    <row r="38" spans="1:7" s="254" customFormat="1" ht="15.5" x14ac:dyDescent="0.35">
      <c r="A38" s="249" t="str">
        <f t="shared" si="1"/>
        <v/>
      </c>
      <c r="B38" s="255"/>
      <c r="C38" s="224"/>
      <c r="D38" s="251"/>
      <c r="E38" s="256"/>
      <c r="F38" s="252"/>
      <c r="G38" s="257"/>
    </row>
    <row r="39" spans="1:7" s="254" customFormat="1" ht="15.5" x14ac:dyDescent="0.35">
      <c r="A39" s="249" t="str">
        <f t="shared" si="1"/>
        <v/>
      </c>
      <c r="B39" s="255"/>
      <c r="C39" s="224"/>
      <c r="D39" s="251"/>
      <c r="E39" s="256"/>
      <c r="F39" s="252"/>
      <c r="G39" s="257"/>
    </row>
    <row r="40" spans="1:7" s="254" customFormat="1" ht="15.5" x14ac:dyDescent="0.35">
      <c r="A40" s="249" t="str">
        <f t="shared" si="1"/>
        <v/>
      </c>
      <c r="B40" s="255"/>
      <c r="C40" s="224"/>
      <c r="D40" s="251"/>
      <c r="E40" s="256"/>
      <c r="F40" s="252"/>
      <c r="G40" s="257"/>
    </row>
    <row r="41" spans="1:7" s="254" customFormat="1" ht="15.5" x14ac:dyDescent="0.35">
      <c r="A41" s="249" t="str">
        <f t="shared" si="1"/>
        <v/>
      </c>
      <c r="B41" s="255"/>
      <c r="C41" s="224"/>
      <c r="D41" s="251"/>
      <c r="E41" s="256"/>
      <c r="F41" s="252"/>
      <c r="G41" s="257"/>
    </row>
    <row r="42" spans="1:7" s="254" customFormat="1" ht="15.5" x14ac:dyDescent="0.35">
      <c r="A42" s="249" t="str">
        <f t="shared" si="1"/>
        <v/>
      </c>
      <c r="B42" s="255"/>
      <c r="C42" s="224"/>
      <c r="D42" s="251"/>
      <c r="E42" s="256"/>
      <c r="F42" s="252"/>
      <c r="G42" s="257"/>
    </row>
    <row r="43" spans="1:7" s="254" customFormat="1" ht="15.5" x14ac:dyDescent="0.35">
      <c r="A43" s="249" t="str">
        <f t="shared" si="1"/>
        <v/>
      </c>
      <c r="B43" s="255"/>
      <c r="C43" s="224"/>
      <c r="D43" s="251"/>
      <c r="E43" s="256"/>
      <c r="F43" s="252"/>
      <c r="G43" s="257"/>
    </row>
    <row r="44" spans="1:7" s="254" customFormat="1" ht="15.5" x14ac:dyDescent="0.35">
      <c r="A44" s="249" t="str">
        <f t="shared" si="1"/>
        <v/>
      </c>
      <c r="B44" s="255"/>
      <c r="C44" s="224"/>
      <c r="D44" s="251"/>
      <c r="E44" s="256"/>
      <c r="F44" s="252"/>
      <c r="G44" s="257"/>
    </row>
    <row r="45" spans="1:7" s="254" customFormat="1" ht="15.5" x14ac:dyDescent="0.35">
      <c r="A45" s="249" t="str">
        <f t="shared" si="1"/>
        <v/>
      </c>
      <c r="B45" s="255"/>
      <c r="C45" s="224"/>
      <c r="D45" s="251"/>
      <c r="E45" s="256"/>
      <c r="F45" s="252"/>
      <c r="G45" s="257"/>
    </row>
    <row r="46" spans="1:7" s="254" customFormat="1" ht="15.5" x14ac:dyDescent="0.35">
      <c r="A46" s="249" t="str">
        <f t="shared" si="1"/>
        <v/>
      </c>
      <c r="B46" s="255"/>
      <c r="C46" s="224"/>
      <c r="D46" s="251"/>
      <c r="E46" s="256"/>
      <c r="F46" s="252"/>
      <c r="G46" s="257"/>
    </row>
    <row r="47" spans="1:7" s="254" customFormat="1" ht="15.5" x14ac:dyDescent="0.35">
      <c r="A47" s="249" t="str">
        <f t="shared" si="1"/>
        <v/>
      </c>
      <c r="B47" s="255"/>
      <c r="C47" s="224"/>
      <c r="D47" s="251"/>
      <c r="E47" s="256"/>
      <c r="F47" s="252"/>
      <c r="G47" s="257"/>
    </row>
    <row r="48" spans="1:7" s="254" customFormat="1" ht="15.5" x14ac:dyDescent="0.35">
      <c r="A48" s="249" t="str">
        <f t="shared" si="1"/>
        <v/>
      </c>
      <c r="B48" s="255"/>
      <c r="C48" s="224"/>
      <c r="D48" s="251"/>
      <c r="E48" s="256"/>
      <c r="F48" s="252"/>
      <c r="G48" s="257"/>
    </row>
    <row r="49" spans="1:7" s="254" customFormat="1" ht="15.5" x14ac:dyDescent="0.35">
      <c r="A49" s="249" t="str">
        <f t="shared" si="1"/>
        <v/>
      </c>
      <c r="B49" s="255"/>
      <c r="C49" s="224"/>
      <c r="D49" s="251"/>
      <c r="E49" s="256"/>
      <c r="F49" s="252"/>
      <c r="G49" s="257"/>
    </row>
    <row r="50" spans="1:7" s="254" customFormat="1" ht="15.5" x14ac:dyDescent="0.35">
      <c r="A50" s="249" t="str">
        <f t="shared" si="1"/>
        <v/>
      </c>
      <c r="B50" s="255"/>
      <c r="C50" s="224"/>
      <c r="D50" s="251"/>
      <c r="E50" s="256"/>
      <c r="F50" s="252"/>
      <c r="G50" s="257"/>
    </row>
    <row r="51" spans="1:7" s="254" customFormat="1" ht="15.5" x14ac:dyDescent="0.35">
      <c r="A51" s="249" t="str">
        <f t="shared" si="1"/>
        <v/>
      </c>
      <c r="B51" s="255"/>
      <c r="C51" s="224"/>
      <c r="D51" s="251"/>
      <c r="E51" s="256"/>
      <c r="F51" s="252"/>
      <c r="G51" s="257"/>
    </row>
    <row r="52" spans="1:7" s="254" customFormat="1" ht="15.5" x14ac:dyDescent="0.35">
      <c r="A52" s="249" t="str">
        <f t="shared" si="1"/>
        <v/>
      </c>
      <c r="B52" s="255"/>
      <c r="C52" s="224"/>
      <c r="D52" s="251"/>
      <c r="E52" s="256"/>
      <c r="F52" s="252"/>
      <c r="G52" s="257"/>
    </row>
    <row r="53" spans="1:7" s="254" customFormat="1" ht="15.5" x14ac:dyDescent="0.35">
      <c r="A53" s="249" t="str">
        <f t="shared" si="1"/>
        <v/>
      </c>
      <c r="B53" s="255"/>
      <c r="C53" s="224"/>
      <c r="D53" s="251"/>
      <c r="E53" s="256"/>
      <c r="F53" s="252"/>
      <c r="G53" s="257"/>
    </row>
    <row r="54" spans="1:7" s="254" customFormat="1" ht="15.5" x14ac:dyDescent="0.35">
      <c r="A54" s="249" t="str">
        <f t="shared" si="1"/>
        <v/>
      </c>
      <c r="B54" s="255"/>
      <c r="C54" s="224"/>
      <c r="D54" s="251"/>
      <c r="E54" s="256"/>
      <c r="F54" s="252"/>
      <c r="G54" s="257"/>
    </row>
    <row r="55" spans="1:7" s="254" customFormat="1" ht="15.5" x14ac:dyDescent="0.35">
      <c r="A55" s="249" t="str">
        <f t="shared" si="1"/>
        <v/>
      </c>
      <c r="B55" s="255"/>
      <c r="C55" s="224"/>
      <c r="D55" s="251"/>
      <c r="E55" s="256"/>
      <c r="F55" s="252"/>
      <c r="G55" s="257"/>
    </row>
    <row r="56" spans="1:7" s="254" customFormat="1" ht="15.5" x14ac:dyDescent="0.35">
      <c r="A56" s="249" t="str">
        <f t="shared" si="1"/>
        <v/>
      </c>
      <c r="B56" s="255"/>
      <c r="C56" s="224"/>
      <c r="D56" s="251"/>
      <c r="E56" s="256"/>
      <c r="F56" s="252"/>
      <c r="G56" s="257"/>
    </row>
    <row r="57" spans="1:7" s="254" customFormat="1" ht="15.5" x14ac:dyDescent="0.35">
      <c r="A57" s="249" t="str">
        <f t="shared" si="1"/>
        <v/>
      </c>
      <c r="B57" s="255"/>
      <c r="C57" s="224"/>
      <c r="D57" s="251"/>
      <c r="E57" s="256"/>
      <c r="F57" s="252"/>
      <c r="G57" s="257"/>
    </row>
    <row r="58" spans="1:7" s="254" customFormat="1" ht="15.5" x14ac:dyDescent="0.35">
      <c r="A58" s="249" t="str">
        <f t="shared" si="1"/>
        <v/>
      </c>
      <c r="B58" s="255"/>
      <c r="C58" s="224"/>
      <c r="D58" s="251"/>
      <c r="E58" s="256"/>
      <c r="F58" s="252"/>
      <c r="G58" s="257"/>
    </row>
    <row r="59" spans="1:7" s="254" customFormat="1" ht="15.5" x14ac:dyDescent="0.35">
      <c r="A59" s="249" t="str">
        <f t="shared" si="1"/>
        <v/>
      </c>
      <c r="B59" s="255"/>
      <c r="C59" s="224"/>
      <c r="D59" s="251"/>
      <c r="E59" s="256"/>
      <c r="F59" s="252"/>
      <c r="G59" s="257"/>
    </row>
    <row r="60" spans="1:7" s="254" customFormat="1" ht="15.5" x14ac:dyDescent="0.35">
      <c r="A60" s="249" t="str">
        <f t="shared" si="1"/>
        <v/>
      </c>
      <c r="B60" s="255"/>
      <c r="C60" s="224"/>
      <c r="D60" s="251"/>
      <c r="E60" s="256"/>
      <c r="F60" s="252"/>
      <c r="G60" s="257"/>
    </row>
    <row r="61" spans="1:7" s="254" customFormat="1" ht="15.5" x14ac:dyDescent="0.35">
      <c r="A61" s="249" t="str">
        <f t="shared" si="1"/>
        <v/>
      </c>
      <c r="B61" s="255"/>
      <c r="C61" s="224"/>
      <c r="D61" s="251"/>
      <c r="E61" s="256"/>
      <c r="F61" s="252"/>
      <c r="G61" s="257"/>
    </row>
    <row r="62" spans="1:7" s="254" customFormat="1" ht="15.5" x14ac:dyDescent="0.35">
      <c r="A62" s="249" t="str">
        <f t="shared" si="1"/>
        <v/>
      </c>
      <c r="B62" s="255"/>
      <c r="C62" s="224"/>
      <c r="D62" s="251"/>
      <c r="E62" s="256"/>
      <c r="F62" s="252"/>
      <c r="G62" s="257"/>
    </row>
    <row r="63" spans="1:7" s="254" customFormat="1" ht="15.5" x14ac:dyDescent="0.35">
      <c r="A63" s="249" t="str">
        <f t="shared" si="1"/>
        <v/>
      </c>
      <c r="B63" s="255"/>
      <c r="C63" s="224"/>
      <c r="D63" s="251"/>
      <c r="E63" s="256"/>
      <c r="F63" s="252"/>
      <c r="G63" s="257"/>
    </row>
    <row r="64" spans="1:7" s="254" customFormat="1" ht="15.5" x14ac:dyDescent="0.35">
      <c r="A64" s="249" t="str">
        <f t="shared" si="1"/>
        <v/>
      </c>
      <c r="B64" s="255"/>
      <c r="C64" s="224"/>
      <c r="D64" s="251"/>
      <c r="E64" s="256"/>
      <c r="F64" s="252"/>
      <c r="G64" s="257"/>
    </row>
    <row r="65" spans="1:7" s="254" customFormat="1" ht="15.5" x14ac:dyDescent="0.35">
      <c r="A65" s="249" t="str">
        <f t="shared" si="1"/>
        <v/>
      </c>
      <c r="B65" s="255"/>
      <c r="C65" s="224"/>
      <c r="D65" s="251"/>
      <c r="E65" s="256"/>
      <c r="F65" s="252"/>
      <c r="G65" s="257"/>
    </row>
    <row r="66" spans="1:7" s="254" customFormat="1" ht="15.5" x14ac:dyDescent="0.35">
      <c r="A66" s="249" t="str">
        <f t="shared" si="1"/>
        <v/>
      </c>
      <c r="B66" s="255"/>
      <c r="C66" s="224"/>
      <c r="D66" s="251"/>
      <c r="E66" s="256"/>
      <c r="F66" s="252"/>
      <c r="G66" s="257"/>
    </row>
    <row r="67" spans="1:7" s="254" customFormat="1" ht="15.5" x14ac:dyDescent="0.35">
      <c r="A67" s="249" t="str">
        <f t="shared" si="1"/>
        <v/>
      </c>
      <c r="B67" s="255"/>
      <c r="C67" s="224"/>
      <c r="D67" s="251"/>
      <c r="E67" s="256"/>
      <c r="F67" s="252"/>
      <c r="G67" s="257"/>
    </row>
    <row r="68" spans="1:7" s="254" customFormat="1" ht="15.5" x14ac:dyDescent="0.35">
      <c r="A68" s="249" t="str">
        <f t="shared" si="1"/>
        <v/>
      </c>
      <c r="B68" s="255"/>
      <c r="C68" s="224"/>
      <c r="D68" s="251"/>
      <c r="E68" s="256"/>
      <c r="F68" s="252"/>
      <c r="G68" s="257"/>
    </row>
    <row r="69" spans="1:7" s="254" customFormat="1" ht="15.5" x14ac:dyDescent="0.35">
      <c r="A69" s="249" t="str">
        <f t="shared" si="1"/>
        <v/>
      </c>
      <c r="B69" s="255"/>
      <c r="C69" s="224"/>
      <c r="D69" s="251"/>
      <c r="E69" s="256"/>
      <c r="F69" s="252"/>
      <c r="G69" s="257"/>
    </row>
    <row r="70" spans="1:7" s="254" customFormat="1" ht="15.5" x14ac:dyDescent="0.35">
      <c r="A70" s="249" t="str">
        <f t="shared" si="1"/>
        <v/>
      </c>
      <c r="B70" s="255"/>
      <c r="C70" s="224"/>
      <c r="D70" s="251"/>
      <c r="E70" s="256"/>
      <c r="F70" s="252"/>
      <c r="G70" s="257"/>
    </row>
    <row r="71" spans="1:7" s="254" customFormat="1" ht="15.5" x14ac:dyDescent="0.35">
      <c r="A71" s="249" t="str">
        <f t="shared" si="1"/>
        <v/>
      </c>
      <c r="B71" s="255"/>
      <c r="C71" s="224"/>
      <c r="D71" s="251"/>
      <c r="E71" s="256"/>
      <c r="F71" s="252"/>
      <c r="G71" s="257"/>
    </row>
    <row r="72" spans="1:7" s="254" customFormat="1" ht="15.5" x14ac:dyDescent="0.35">
      <c r="A72" s="249" t="str">
        <f t="shared" si="1"/>
        <v/>
      </c>
      <c r="B72" s="255"/>
      <c r="C72" s="224"/>
      <c r="D72" s="251"/>
      <c r="E72" s="256"/>
      <c r="F72" s="252"/>
      <c r="G72" s="257"/>
    </row>
    <row r="73" spans="1:7" s="254" customFormat="1" ht="15.5" x14ac:dyDescent="0.35">
      <c r="A73" s="249" t="str">
        <f t="shared" si="1"/>
        <v/>
      </c>
      <c r="B73" s="255"/>
      <c r="C73" s="224"/>
      <c r="D73" s="251"/>
      <c r="E73" s="256"/>
      <c r="F73" s="252"/>
      <c r="G73" s="257"/>
    </row>
    <row r="74" spans="1:7" s="254" customFormat="1" ht="15.5" x14ac:dyDescent="0.35">
      <c r="A74" s="249" t="str">
        <f t="shared" si="1"/>
        <v/>
      </c>
      <c r="B74" s="255"/>
      <c r="C74" s="224"/>
      <c r="D74" s="251"/>
      <c r="E74" s="256"/>
      <c r="F74" s="252"/>
      <c r="G74" s="257"/>
    </row>
    <row r="75" spans="1:7" s="254" customFormat="1" ht="15.5" x14ac:dyDescent="0.35">
      <c r="A75" s="249" t="str">
        <f t="shared" si="1"/>
        <v/>
      </c>
      <c r="B75" s="255"/>
      <c r="C75" s="224"/>
      <c r="D75" s="251"/>
      <c r="E75" s="256"/>
      <c r="F75" s="252"/>
      <c r="G75" s="257"/>
    </row>
    <row r="76" spans="1:7" s="254" customFormat="1" ht="15.5" x14ac:dyDescent="0.35">
      <c r="A76" s="249" t="str">
        <f t="shared" si="1"/>
        <v/>
      </c>
      <c r="B76" s="255"/>
      <c r="C76" s="224"/>
      <c r="D76" s="251"/>
      <c r="E76" s="256"/>
      <c r="F76" s="252"/>
      <c r="G76" s="257"/>
    </row>
    <row r="77" spans="1:7" s="254" customFormat="1" ht="15.5" x14ac:dyDescent="0.35">
      <c r="A77" s="249" t="str">
        <f t="shared" si="1"/>
        <v/>
      </c>
      <c r="B77" s="255"/>
      <c r="C77" s="224"/>
      <c r="D77" s="251"/>
      <c r="E77" s="256"/>
      <c r="F77" s="252"/>
      <c r="G77" s="257"/>
    </row>
    <row r="78" spans="1:7" s="254" customFormat="1" ht="15.5" x14ac:dyDescent="0.35">
      <c r="A78" s="249" t="str">
        <f t="shared" si="1"/>
        <v/>
      </c>
      <c r="B78" s="255"/>
      <c r="C78" s="224"/>
      <c r="D78" s="251"/>
      <c r="E78" s="256"/>
      <c r="F78" s="252"/>
      <c r="G78" s="257"/>
    </row>
    <row r="79" spans="1:7" s="254" customFormat="1" ht="15.5" x14ac:dyDescent="0.35">
      <c r="A79" s="249" t="str">
        <f t="shared" si="1"/>
        <v/>
      </c>
      <c r="B79" s="255"/>
      <c r="C79" s="224"/>
      <c r="D79" s="251"/>
      <c r="E79" s="256"/>
      <c r="F79" s="252"/>
      <c r="G79" s="257"/>
    </row>
    <row r="80" spans="1:7" s="254" customFormat="1" ht="15.5" x14ac:dyDescent="0.35">
      <c r="A80" s="249" t="str">
        <f t="shared" si="1"/>
        <v/>
      </c>
      <c r="B80" s="255"/>
      <c r="C80" s="224"/>
      <c r="D80" s="251"/>
      <c r="E80" s="256"/>
      <c r="F80" s="252"/>
      <c r="G80" s="257"/>
    </row>
    <row r="81" spans="1:7" s="254" customFormat="1" ht="15.5" x14ac:dyDescent="0.35">
      <c r="A81" s="249" t="str">
        <f t="shared" si="1"/>
        <v/>
      </c>
      <c r="B81" s="255"/>
      <c r="C81" s="224"/>
      <c r="D81" s="251"/>
      <c r="E81" s="256"/>
      <c r="F81" s="252"/>
      <c r="G81" s="257"/>
    </row>
    <row r="82" spans="1:7" s="254" customFormat="1" ht="15.5" x14ac:dyDescent="0.35">
      <c r="A82" s="249" t="str">
        <f t="shared" si="1"/>
        <v/>
      </c>
      <c r="B82" s="255"/>
      <c r="C82" s="224"/>
      <c r="D82" s="251"/>
      <c r="E82" s="256"/>
      <c r="F82" s="252"/>
      <c r="G82" s="257"/>
    </row>
    <row r="83" spans="1:7" s="254" customFormat="1" ht="15.5" x14ac:dyDescent="0.35">
      <c r="A83" s="249" t="str">
        <f t="shared" si="1"/>
        <v/>
      </c>
      <c r="B83" s="255"/>
      <c r="C83" s="224"/>
      <c r="D83" s="251"/>
      <c r="E83" s="256"/>
      <c r="F83" s="252"/>
      <c r="G83" s="257"/>
    </row>
    <row r="84" spans="1:7" s="254" customFormat="1" ht="15.5" x14ac:dyDescent="0.35">
      <c r="A84" s="249" t="str">
        <f t="shared" si="1"/>
        <v/>
      </c>
      <c r="B84" s="255"/>
      <c r="C84" s="224"/>
      <c r="D84" s="251"/>
      <c r="E84" s="256"/>
      <c r="F84" s="252"/>
      <c r="G84" s="257"/>
    </row>
    <row r="85" spans="1:7" s="254" customFormat="1" ht="15.5" x14ac:dyDescent="0.35">
      <c r="A85" s="249" t="str">
        <f t="shared" si="1"/>
        <v/>
      </c>
      <c r="B85" s="255"/>
      <c r="C85" s="224"/>
      <c r="D85" s="251"/>
      <c r="E85" s="256"/>
      <c r="F85" s="252"/>
      <c r="G85" s="257"/>
    </row>
    <row r="86" spans="1:7" s="254" customFormat="1" ht="15.5" x14ac:dyDescent="0.35">
      <c r="A86" s="249" t="str">
        <f t="shared" si="1"/>
        <v/>
      </c>
      <c r="B86" s="255"/>
      <c r="C86" s="224"/>
      <c r="D86" s="251"/>
      <c r="E86" s="256"/>
      <c r="F86" s="252"/>
      <c r="G86" s="257"/>
    </row>
    <row r="87" spans="1:7" s="254" customFormat="1" ht="15.5" x14ac:dyDescent="0.35">
      <c r="A87" s="249" t="str">
        <f t="shared" si="1"/>
        <v/>
      </c>
      <c r="B87" s="255"/>
      <c r="C87" s="224"/>
      <c r="D87" s="251"/>
      <c r="E87" s="256"/>
      <c r="F87" s="252"/>
      <c r="G87" s="257"/>
    </row>
    <row r="88" spans="1:7" s="254" customFormat="1" ht="15.5" x14ac:dyDescent="0.35">
      <c r="A88" s="249" t="str">
        <f t="shared" si="1"/>
        <v/>
      </c>
      <c r="B88" s="255"/>
      <c r="C88" s="224"/>
      <c r="D88" s="251"/>
      <c r="E88" s="256"/>
      <c r="F88" s="252"/>
      <c r="G88" s="257"/>
    </row>
    <row r="89" spans="1:7" s="254" customFormat="1" ht="15.5" x14ac:dyDescent="0.35">
      <c r="A89" s="249" t="str">
        <f t="shared" ref="A89:A152" si="2">IF(COUNTA(B89:F89)&gt;0,ROW()-ROW($A$23),"")</f>
        <v/>
      </c>
      <c r="B89" s="255"/>
      <c r="C89" s="224"/>
      <c r="D89" s="251"/>
      <c r="E89" s="256"/>
      <c r="F89" s="252"/>
      <c r="G89" s="257"/>
    </row>
    <row r="90" spans="1:7" s="254" customFormat="1" ht="15.5" x14ac:dyDescent="0.35">
      <c r="A90" s="249" t="str">
        <f t="shared" si="2"/>
        <v/>
      </c>
      <c r="B90" s="255"/>
      <c r="C90" s="224"/>
      <c r="D90" s="251"/>
      <c r="E90" s="256"/>
      <c r="F90" s="252"/>
      <c r="G90" s="257"/>
    </row>
    <row r="91" spans="1:7" s="254" customFormat="1" ht="15.5" x14ac:dyDescent="0.35">
      <c r="A91" s="249" t="str">
        <f t="shared" si="2"/>
        <v/>
      </c>
      <c r="B91" s="255"/>
      <c r="C91" s="224"/>
      <c r="D91" s="251"/>
      <c r="E91" s="256"/>
      <c r="F91" s="252"/>
      <c r="G91" s="257"/>
    </row>
    <row r="92" spans="1:7" s="254" customFormat="1" ht="15.5" x14ac:dyDescent="0.35">
      <c r="A92" s="249" t="str">
        <f t="shared" si="2"/>
        <v/>
      </c>
      <c r="B92" s="255"/>
      <c r="C92" s="224"/>
      <c r="D92" s="251"/>
      <c r="E92" s="256"/>
      <c r="F92" s="252"/>
      <c r="G92" s="257"/>
    </row>
    <row r="93" spans="1:7" s="254" customFormat="1" ht="15.5" x14ac:dyDescent="0.35">
      <c r="A93" s="249" t="str">
        <f t="shared" si="2"/>
        <v/>
      </c>
      <c r="B93" s="255"/>
      <c r="C93" s="224"/>
      <c r="D93" s="251"/>
      <c r="E93" s="256"/>
      <c r="F93" s="252"/>
      <c r="G93" s="257"/>
    </row>
    <row r="94" spans="1:7" s="254" customFormat="1" ht="15.5" x14ac:dyDescent="0.35">
      <c r="A94" s="249" t="str">
        <f t="shared" si="2"/>
        <v/>
      </c>
      <c r="B94" s="255"/>
      <c r="C94" s="224"/>
      <c r="D94" s="251"/>
      <c r="E94" s="256"/>
      <c r="F94" s="252"/>
      <c r="G94" s="257"/>
    </row>
    <row r="95" spans="1:7" s="254" customFormat="1" ht="15.5" x14ac:dyDescent="0.35">
      <c r="A95" s="249" t="str">
        <f t="shared" si="2"/>
        <v/>
      </c>
      <c r="B95" s="255"/>
      <c r="C95" s="224"/>
      <c r="D95" s="251"/>
      <c r="E95" s="256"/>
      <c r="F95" s="252"/>
      <c r="G95" s="257"/>
    </row>
    <row r="96" spans="1:7" s="254" customFormat="1" ht="15.5" x14ac:dyDescent="0.35">
      <c r="A96" s="249" t="str">
        <f t="shared" si="2"/>
        <v/>
      </c>
      <c r="B96" s="255"/>
      <c r="C96" s="224"/>
      <c r="D96" s="251"/>
      <c r="E96" s="256"/>
      <c r="F96" s="252"/>
      <c r="G96" s="257"/>
    </row>
    <row r="97" spans="1:7" s="254" customFormat="1" ht="15.5" x14ac:dyDescent="0.35">
      <c r="A97" s="249" t="str">
        <f t="shared" si="2"/>
        <v/>
      </c>
      <c r="B97" s="255"/>
      <c r="C97" s="224"/>
      <c r="D97" s="251"/>
      <c r="E97" s="256"/>
      <c r="F97" s="252"/>
      <c r="G97" s="257"/>
    </row>
    <row r="98" spans="1:7" s="254" customFormat="1" ht="15.5" x14ac:dyDescent="0.35">
      <c r="A98" s="249" t="str">
        <f t="shared" si="2"/>
        <v/>
      </c>
      <c r="B98" s="255"/>
      <c r="C98" s="224"/>
      <c r="D98" s="251"/>
      <c r="E98" s="256"/>
      <c r="F98" s="252"/>
      <c r="G98" s="257"/>
    </row>
    <row r="99" spans="1:7" s="254" customFormat="1" ht="15.5" x14ac:dyDescent="0.35">
      <c r="A99" s="249" t="str">
        <f t="shared" si="2"/>
        <v/>
      </c>
      <c r="B99" s="255"/>
      <c r="C99" s="224"/>
      <c r="D99" s="251"/>
      <c r="E99" s="256"/>
      <c r="F99" s="252"/>
      <c r="G99" s="257"/>
    </row>
    <row r="100" spans="1:7" s="254" customFormat="1" ht="15.5" x14ac:dyDescent="0.35">
      <c r="A100" s="249" t="str">
        <f t="shared" si="2"/>
        <v/>
      </c>
      <c r="B100" s="255"/>
      <c r="C100" s="224"/>
      <c r="D100" s="251"/>
      <c r="E100" s="256"/>
      <c r="F100" s="252"/>
      <c r="G100" s="257"/>
    </row>
    <row r="101" spans="1:7" s="254" customFormat="1" ht="15.5" x14ac:dyDescent="0.35">
      <c r="A101" s="249" t="str">
        <f t="shared" si="2"/>
        <v/>
      </c>
      <c r="B101" s="255"/>
      <c r="C101" s="224"/>
      <c r="D101" s="251"/>
      <c r="E101" s="256"/>
      <c r="F101" s="252"/>
      <c r="G101" s="257"/>
    </row>
    <row r="102" spans="1:7" s="254" customFormat="1" ht="15.5" x14ac:dyDescent="0.35">
      <c r="A102" s="249" t="str">
        <f t="shared" si="2"/>
        <v/>
      </c>
      <c r="B102" s="255"/>
      <c r="C102" s="224"/>
      <c r="D102" s="251"/>
      <c r="E102" s="256"/>
      <c r="F102" s="252"/>
      <c r="G102" s="257"/>
    </row>
    <row r="103" spans="1:7" s="254" customFormat="1" ht="15.5" x14ac:dyDescent="0.35">
      <c r="A103" s="249" t="str">
        <f t="shared" si="2"/>
        <v/>
      </c>
      <c r="B103" s="255"/>
      <c r="C103" s="224"/>
      <c r="D103" s="251"/>
      <c r="E103" s="256"/>
      <c r="F103" s="252"/>
      <c r="G103" s="257"/>
    </row>
    <row r="104" spans="1:7" s="254" customFormat="1" ht="15.5" x14ac:dyDescent="0.35">
      <c r="A104" s="249" t="str">
        <f t="shared" si="2"/>
        <v/>
      </c>
      <c r="B104" s="255"/>
      <c r="C104" s="224"/>
      <c r="D104" s="251"/>
      <c r="E104" s="256"/>
      <c r="F104" s="252"/>
      <c r="G104" s="257"/>
    </row>
    <row r="105" spans="1:7" s="254" customFormat="1" ht="15.5" x14ac:dyDescent="0.35">
      <c r="A105" s="249" t="str">
        <f t="shared" si="2"/>
        <v/>
      </c>
      <c r="B105" s="255"/>
      <c r="C105" s="224"/>
      <c r="D105" s="251"/>
      <c r="E105" s="256"/>
      <c r="F105" s="252"/>
      <c r="G105" s="257"/>
    </row>
    <row r="106" spans="1:7" s="254" customFormat="1" ht="15.5" x14ac:dyDescent="0.35">
      <c r="A106" s="249" t="str">
        <f t="shared" si="2"/>
        <v/>
      </c>
      <c r="B106" s="255"/>
      <c r="C106" s="224"/>
      <c r="D106" s="251"/>
      <c r="E106" s="256"/>
      <c r="F106" s="252"/>
      <c r="G106" s="257"/>
    </row>
    <row r="107" spans="1:7" s="254" customFormat="1" ht="15.5" x14ac:dyDescent="0.35">
      <c r="A107" s="249" t="str">
        <f t="shared" si="2"/>
        <v/>
      </c>
      <c r="B107" s="255"/>
      <c r="C107" s="224"/>
      <c r="D107" s="251"/>
      <c r="E107" s="256"/>
      <c r="F107" s="252"/>
      <c r="G107" s="257"/>
    </row>
    <row r="108" spans="1:7" s="254" customFormat="1" ht="15.5" x14ac:dyDescent="0.35">
      <c r="A108" s="249" t="str">
        <f t="shared" si="2"/>
        <v/>
      </c>
      <c r="B108" s="255"/>
      <c r="C108" s="224"/>
      <c r="D108" s="251"/>
      <c r="E108" s="256"/>
      <c r="F108" s="252"/>
      <c r="G108" s="257"/>
    </row>
    <row r="109" spans="1:7" s="254" customFormat="1" ht="15.5" x14ac:dyDescent="0.35">
      <c r="A109" s="249" t="str">
        <f t="shared" si="2"/>
        <v/>
      </c>
      <c r="B109" s="255"/>
      <c r="C109" s="224"/>
      <c r="D109" s="251"/>
      <c r="E109" s="256"/>
      <c r="F109" s="252"/>
      <c r="G109" s="257"/>
    </row>
    <row r="110" spans="1:7" s="254" customFormat="1" ht="15.5" x14ac:dyDescent="0.35">
      <c r="A110" s="249" t="str">
        <f t="shared" si="2"/>
        <v/>
      </c>
      <c r="B110" s="255"/>
      <c r="C110" s="224"/>
      <c r="D110" s="251"/>
      <c r="E110" s="256"/>
      <c r="F110" s="252"/>
      <c r="G110" s="257"/>
    </row>
    <row r="111" spans="1:7" s="254" customFormat="1" ht="15.5" x14ac:dyDescent="0.35">
      <c r="A111" s="249" t="str">
        <f t="shared" si="2"/>
        <v/>
      </c>
      <c r="B111" s="255"/>
      <c r="C111" s="224"/>
      <c r="D111" s="251"/>
      <c r="E111" s="256"/>
      <c r="F111" s="252"/>
      <c r="G111" s="257"/>
    </row>
    <row r="112" spans="1:7" s="254" customFormat="1" ht="15.5" x14ac:dyDescent="0.35">
      <c r="A112" s="249" t="str">
        <f t="shared" si="2"/>
        <v/>
      </c>
      <c r="B112" s="255"/>
      <c r="C112" s="224"/>
      <c r="D112" s="251"/>
      <c r="E112" s="256"/>
      <c r="F112" s="252"/>
      <c r="G112" s="257"/>
    </row>
    <row r="113" spans="1:7" s="254" customFormat="1" ht="15.5" x14ac:dyDescent="0.35">
      <c r="A113" s="249" t="str">
        <f t="shared" si="2"/>
        <v/>
      </c>
      <c r="B113" s="255"/>
      <c r="C113" s="224"/>
      <c r="D113" s="251"/>
      <c r="E113" s="256"/>
      <c r="F113" s="252"/>
      <c r="G113" s="257"/>
    </row>
    <row r="114" spans="1:7" s="254" customFormat="1" ht="15.5" x14ac:dyDescent="0.35">
      <c r="A114" s="249" t="str">
        <f t="shared" si="2"/>
        <v/>
      </c>
      <c r="B114" s="255"/>
      <c r="C114" s="224"/>
      <c r="D114" s="251"/>
      <c r="E114" s="256"/>
      <c r="F114" s="252"/>
      <c r="G114" s="257"/>
    </row>
    <row r="115" spans="1:7" s="254" customFormat="1" ht="15.5" x14ac:dyDescent="0.35">
      <c r="A115" s="249" t="str">
        <f t="shared" si="2"/>
        <v/>
      </c>
      <c r="B115" s="255"/>
      <c r="C115" s="224"/>
      <c r="D115" s="251"/>
      <c r="E115" s="256"/>
      <c r="F115" s="252"/>
      <c r="G115" s="257"/>
    </row>
    <row r="116" spans="1:7" s="254" customFormat="1" ht="15.5" x14ac:dyDescent="0.35">
      <c r="A116" s="249" t="str">
        <f t="shared" si="2"/>
        <v/>
      </c>
      <c r="B116" s="255"/>
      <c r="C116" s="224"/>
      <c r="D116" s="251"/>
      <c r="E116" s="256"/>
      <c r="F116" s="252"/>
      <c r="G116" s="257"/>
    </row>
    <row r="117" spans="1:7" s="254" customFormat="1" ht="15.5" x14ac:dyDescent="0.35">
      <c r="A117" s="249" t="str">
        <f t="shared" si="2"/>
        <v/>
      </c>
      <c r="B117" s="255"/>
      <c r="C117" s="224"/>
      <c r="D117" s="251"/>
      <c r="E117" s="256"/>
      <c r="F117" s="252"/>
      <c r="G117" s="257"/>
    </row>
    <row r="118" spans="1:7" s="254" customFormat="1" ht="15.5" x14ac:dyDescent="0.35">
      <c r="A118" s="249" t="str">
        <f t="shared" si="2"/>
        <v/>
      </c>
      <c r="B118" s="255"/>
      <c r="C118" s="224"/>
      <c r="D118" s="251"/>
      <c r="E118" s="256"/>
      <c r="F118" s="252"/>
      <c r="G118" s="257"/>
    </row>
    <row r="119" spans="1:7" s="254" customFormat="1" ht="15.5" x14ac:dyDescent="0.35">
      <c r="A119" s="249" t="str">
        <f t="shared" si="2"/>
        <v/>
      </c>
      <c r="B119" s="255"/>
      <c r="C119" s="224"/>
      <c r="D119" s="251"/>
      <c r="E119" s="256"/>
      <c r="F119" s="252"/>
      <c r="G119" s="257"/>
    </row>
    <row r="120" spans="1:7" s="254" customFormat="1" ht="15.5" x14ac:dyDescent="0.35">
      <c r="A120" s="249" t="str">
        <f t="shared" si="2"/>
        <v/>
      </c>
      <c r="B120" s="255"/>
      <c r="C120" s="224"/>
      <c r="D120" s="251"/>
      <c r="E120" s="256"/>
      <c r="F120" s="252"/>
      <c r="G120" s="257"/>
    </row>
    <row r="121" spans="1:7" s="254" customFormat="1" ht="15.5" x14ac:dyDescent="0.35">
      <c r="A121" s="249" t="str">
        <f t="shared" si="2"/>
        <v/>
      </c>
      <c r="B121" s="255"/>
      <c r="C121" s="224"/>
      <c r="D121" s="251"/>
      <c r="E121" s="256"/>
      <c r="F121" s="252"/>
      <c r="G121" s="257"/>
    </row>
    <row r="122" spans="1:7" s="254" customFormat="1" ht="15.5" x14ac:dyDescent="0.35">
      <c r="A122" s="249" t="str">
        <f t="shared" si="2"/>
        <v/>
      </c>
      <c r="B122" s="255"/>
      <c r="C122" s="224"/>
      <c r="D122" s="251"/>
      <c r="E122" s="256"/>
      <c r="F122" s="252"/>
      <c r="G122" s="257"/>
    </row>
    <row r="123" spans="1:7" s="254" customFormat="1" ht="15.5" x14ac:dyDescent="0.35">
      <c r="A123" s="249" t="str">
        <f t="shared" si="2"/>
        <v/>
      </c>
      <c r="B123" s="255"/>
      <c r="C123" s="224"/>
      <c r="D123" s="251"/>
      <c r="E123" s="256"/>
      <c r="F123" s="252"/>
      <c r="G123" s="257"/>
    </row>
    <row r="124" spans="1:7" s="254" customFormat="1" ht="15.5" x14ac:dyDescent="0.35">
      <c r="A124" s="249" t="str">
        <f t="shared" si="2"/>
        <v/>
      </c>
      <c r="B124" s="255"/>
      <c r="C124" s="224"/>
      <c r="D124" s="251"/>
      <c r="E124" s="256"/>
      <c r="F124" s="252"/>
      <c r="G124" s="257"/>
    </row>
    <row r="125" spans="1:7" s="254" customFormat="1" ht="15.5" x14ac:dyDescent="0.35">
      <c r="A125" s="249" t="str">
        <f t="shared" si="2"/>
        <v/>
      </c>
      <c r="B125" s="255"/>
      <c r="C125" s="224"/>
      <c r="D125" s="251"/>
      <c r="E125" s="256"/>
      <c r="F125" s="252"/>
      <c r="G125" s="257"/>
    </row>
    <row r="126" spans="1:7" s="254" customFormat="1" ht="15.5" x14ac:dyDescent="0.35">
      <c r="A126" s="249" t="str">
        <f t="shared" si="2"/>
        <v/>
      </c>
      <c r="B126" s="255"/>
      <c r="C126" s="224"/>
      <c r="D126" s="251"/>
      <c r="E126" s="256"/>
      <c r="F126" s="252"/>
      <c r="G126" s="257"/>
    </row>
    <row r="127" spans="1:7" s="254" customFormat="1" ht="15.5" x14ac:dyDescent="0.35">
      <c r="A127" s="249" t="str">
        <f t="shared" si="2"/>
        <v/>
      </c>
      <c r="B127" s="255"/>
      <c r="C127" s="224"/>
      <c r="D127" s="251"/>
      <c r="E127" s="256"/>
      <c r="F127" s="252"/>
      <c r="G127" s="257"/>
    </row>
    <row r="128" spans="1:7" s="254" customFormat="1" ht="15.5" x14ac:dyDescent="0.35">
      <c r="A128" s="249" t="str">
        <f t="shared" si="2"/>
        <v/>
      </c>
      <c r="B128" s="255"/>
      <c r="C128" s="224"/>
      <c r="D128" s="251"/>
      <c r="E128" s="256"/>
      <c r="F128" s="252"/>
      <c r="G128" s="257"/>
    </row>
    <row r="129" spans="1:7" s="254" customFormat="1" ht="15.5" x14ac:dyDescent="0.35">
      <c r="A129" s="249" t="str">
        <f t="shared" si="2"/>
        <v/>
      </c>
      <c r="B129" s="255"/>
      <c r="C129" s="224"/>
      <c r="D129" s="251"/>
      <c r="E129" s="256"/>
      <c r="F129" s="252"/>
      <c r="G129" s="257"/>
    </row>
    <row r="130" spans="1:7" s="254" customFormat="1" ht="15.5" x14ac:dyDescent="0.35">
      <c r="A130" s="249" t="str">
        <f t="shared" si="2"/>
        <v/>
      </c>
      <c r="B130" s="255"/>
      <c r="C130" s="224"/>
      <c r="D130" s="251"/>
      <c r="E130" s="256"/>
      <c r="F130" s="252"/>
      <c r="G130" s="257"/>
    </row>
    <row r="131" spans="1:7" s="254" customFormat="1" ht="15.5" x14ac:dyDescent="0.35">
      <c r="A131" s="249" t="str">
        <f t="shared" si="2"/>
        <v/>
      </c>
      <c r="B131" s="255"/>
      <c r="C131" s="224"/>
      <c r="D131" s="251"/>
      <c r="E131" s="256"/>
      <c r="F131" s="252"/>
      <c r="G131" s="257"/>
    </row>
    <row r="132" spans="1:7" s="254" customFormat="1" ht="15.5" x14ac:dyDescent="0.35">
      <c r="A132" s="249" t="str">
        <f t="shared" si="2"/>
        <v/>
      </c>
      <c r="B132" s="255"/>
      <c r="C132" s="224"/>
      <c r="D132" s="251"/>
      <c r="E132" s="256"/>
      <c r="F132" s="252"/>
      <c r="G132" s="257"/>
    </row>
    <row r="133" spans="1:7" s="254" customFormat="1" ht="15.5" x14ac:dyDescent="0.35">
      <c r="A133" s="249" t="str">
        <f t="shared" si="2"/>
        <v/>
      </c>
      <c r="B133" s="255"/>
      <c r="C133" s="224"/>
      <c r="D133" s="251"/>
      <c r="E133" s="256"/>
      <c r="F133" s="252"/>
      <c r="G133" s="257"/>
    </row>
    <row r="134" spans="1:7" s="254" customFormat="1" ht="15.5" x14ac:dyDescent="0.35">
      <c r="A134" s="249" t="str">
        <f t="shared" si="2"/>
        <v/>
      </c>
      <c r="B134" s="255"/>
      <c r="C134" s="224"/>
      <c r="D134" s="251"/>
      <c r="E134" s="256"/>
      <c r="F134" s="252"/>
      <c r="G134" s="257"/>
    </row>
    <row r="135" spans="1:7" s="254" customFormat="1" ht="15.5" x14ac:dyDescent="0.35">
      <c r="A135" s="249" t="str">
        <f t="shared" si="2"/>
        <v/>
      </c>
      <c r="B135" s="255"/>
      <c r="C135" s="224"/>
      <c r="D135" s="251"/>
      <c r="E135" s="256"/>
      <c r="F135" s="252"/>
      <c r="G135" s="257"/>
    </row>
    <row r="136" spans="1:7" s="254" customFormat="1" ht="15.5" x14ac:dyDescent="0.35">
      <c r="A136" s="249" t="str">
        <f t="shared" si="2"/>
        <v/>
      </c>
      <c r="B136" s="255"/>
      <c r="C136" s="224"/>
      <c r="D136" s="251"/>
      <c r="E136" s="256"/>
      <c r="F136" s="252"/>
      <c r="G136" s="257"/>
    </row>
    <row r="137" spans="1:7" s="254" customFormat="1" ht="15.5" x14ac:dyDescent="0.35">
      <c r="A137" s="249" t="str">
        <f t="shared" si="2"/>
        <v/>
      </c>
      <c r="B137" s="255"/>
      <c r="C137" s="224"/>
      <c r="D137" s="251"/>
      <c r="E137" s="256"/>
      <c r="F137" s="252"/>
      <c r="G137" s="257"/>
    </row>
    <row r="138" spans="1:7" s="254" customFormat="1" ht="15.5" x14ac:dyDescent="0.35">
      <c r="A138" s="249" t="str">
        <f t="shared" si="2"/>
        <v/>
      </c>
      <c r="B138" s="255"/>
      <c r="C138" s="224"/>
      <c r="D138" s="251"/>
      <c r="E138" s="256"/>
      <c r="F138" s="252"/>
      <c r="G138" s="257"/>
    </row>
    <row r="139" spans="1:7" s="254" customFormat="1" ht="15.5" x14ac:dyDescent="0.35">
      <c r="A139" s="249" t="str">
        <f t="shared" si="2"/>
        <v/>
      </c>
      <c r="B139" s="255"/>
      <c r="C139" s="224"/>
      <c r="D139" s="251"/>
      <c r="E139" s="256"/>
      <c r="F139" s="252"/>
      <c r="G139" s="257"/>
    </row>
    <row r="140" spans="1:7" s="254" customFormat="1" ht="15.5" x14ac:dyDescent="0.35">
      <c r="A140" s="249" t="str">
        <f t="shared" si="2"/>
        <v/>
      </c>
      <c r="B140" s="255"/>
      <c r="C140" s="224"/>
      <c r="D140" s="251"/>
      <c r="E140" s="256"/>
      <c r="F140" s="252"/>
      <c r="G140" s="257"/>
    </row>
    <row r="141" spans="1:7" s="254" customFormat="1" ht="15.5" x14ac:dyDescent="0.35">
      <c r="A141" s="249" t="str">
        <f t="shared" si="2"/>
        <v/>
      </c>
      <c r="B141" s="255"/>
      <c r="C141" s="224"/>
      <c r="D141" s="251"/>
      <c r="E141" s="256"/>
      <c r="F141" s="252"/>
      <c r="G141" s="257"/>
    </row>
    <row r="142" spans="1:7" s="254" customFormat="1" ht="15.5" x14ac:dyDescent="0.35">
      <c r="A142" s="249" t="str">
        <f t="shared" si="2"/>
        <v/>
      </c>
      <c r="B142" s="255"/>
      <c r="C142" s="224"/>
      <c r="D142" s="251"/>
      <c r="E142" s="256"/>
      <c r="F142" s="252"/>
      <c r="G142" s="257"/>
    </row>
    <row r="143" spans="1:7" s="254" customFormat="1" ht="15.5" x14ac:dyDescent="0.35">
      <c r="A143" s="249" t="str">
        <f t="shared" si="2"/>
        <v/>
      </c>
      <c r="B143" s="255"/>
      <c r="C143" s="224"/>
      <c r="D143" s="251"/>
      <c r="E143" s="256"/>
      <c r="F143" s="252"/>
      <c r="G143" s="257"/>
    </row>
    <row r="144" spans="1:7" s="254" customFormat="1" ht="15.5" x14ac:dyDescent="0.35">
      <c r="A144" s="249" t="str">
        <f t="shared" si="2"/>
        <v/>
      </c>
      <c r="B144" s="255"/>
      <c r="C144" s="224"/>
      <c r="D144" s="251"/>
      <c r="E144" s="256"/>
      <c r="F144" s="252"/>
      <c r="G144" s="257"/>
    </row>
    <row r="145" spans="1:7" s="254" customFormat="1" ht="15.5" x14ac:dyDescent="0.35">
      <c r="A145" s="249" t="str">
        <f t="shared" si="2"/>
        <v/>
      </c>
      <c r="B145" s="255"/>
      <c r="C145" s="224"/>
      <c r="D145" s="251"/>
      <c r="E145" s="256"/>
      <c r="F145" s="252"/>
      <c r="G145" s="257"/>
    </row>
    <row r="146" spans="1:7" s="254" customFormat="1" ht="15.5" x14ac:dyDescent="0.35">
      <c r="A146" s="249" t="str">
        <f t="shared" si="2"/>
        <v/>
      </c>
      <c r="B146" s="255"/>
      <c r="C146" s="224"/>
      <c r="D146" s="251"/>
      <c r="E146" s="256"/>
      <c r="F146" s="252"/>
      <c r="G146" s="257"/>
    </row>
    <row r="147" spans="1:7" s="254" customFormat="1" ht="15.5" x14ac:dyDescent="0.35">
      <c r="A147" s="249" t="str">
        <f t="shared" si="2"/>
        <v/>
      </c>
      <c r="B147" s="255"/>
      <c r="C147" s="224"/>
      <c r="D147" s="251"/>
      <c r="E147" s="256"/>
      <c r="F147" s="252"/>
      <c r="G147" s="257"/>
    </row>
    <row r="148" spans="1:7" s="254" customFormat="1" ht="15.5" x14ac:dyDescent="0.35">
      <c r="A148" s="249" t="str">
        <f t="shared" si="2"/>
        <v/>
      </c>
      <c r="B148" s="255"/>
      <c r="C148" s="224"/>
      <c r="D148" s="251"/>
      <c r="E148" s="256"/>
      <c r="F148" s="252"/>
      <c r="G148" s="257"/>
    </row>
    <row r="149" spans="1:7" s="254" customFormat="1" ht="15.5" x14ac:dyDescent="0.35">
      <c r="A149" s="249" t="str">
        <f t="shared" si="2"/>
        <v/>
      </c>
      <c r="B149" s="255"/>
      <c r="C149" s="224"/>
      <c r="D149" s="251"/>
      <c r="E149" s="256"/>
      <c r="F149" s="252"/>
      <c r="G149" s="257"/>
    </row>
    <row r="150" spans="1:7" s="254" customFormat="1" ht="15.5" x14ac:dyDescent="0.35">
      <c r="A150" s="249" t="str">
        <f t="shared" si="2"/>
        <v/>
      </c>
      <c r="B150" s="255"/>
      <c r="C150" s="224"/>
      <c r="D150" s="251"/>
      <c r="E150" s="256"/>
      <c r="F150" s="252"/>
      <c r="G150" s="257"/>
    </row>
    <row r="151" spans="1:7" s="254" customFormat="1" ht="15.5" x14ac:dyDescent="0.35">
      <c r="A151" s="249" t="str">
        <f t="shared" si="2"/>
        <v/>
      </c>
      <c r="B151" s="255"/>
      <c r="C151" s="224"/>
      <c r="D151" s="251"/>
      <c r="E151" s="256"/>
      <c r="F151" s="252"/>
      <c r="G151" s="257"/>
    </row>
    <row r="152" spans="1:7" s="254" customFormat="1" ht="15.5" x14ac:dyDescent="0.35">
      <c r="A152" s="249" t="str">
        <f t="shared" si="2"/>
        <v/>
      </c>
      <c r="B152" s="255"/>
      <c r="C152" s="224"/>
      <c r="D152" s="251"/>
      <c r="E152" s="256"/>
      <c r="F152" s="252"/>
      <c r="G152" s="257"/>
    </row>
    <row r="153" spans="1:7" s="254" customFormat="1" ht="15.5" x14ac:dyDescent="0.35">
      <c r="A153" s="249" t="str">
        <f t="shared" ref="A153:A216" si="3">IF(COUNTA(B153:F153)&gt;0,ROW()-ROW($A$23),"")</f>
        <v/>
      </c>
      <c r="B153" s="255"/>
      <c r="C153" s="224"/>
      <c r="D153" s="251"/>
      <c r="E153" s="256"/>
      <c r="F153" s="252"/>
      <c r="G153" s="257"/>
    </row>
    <row r="154" spans="1:7" s="254" customFormat="1" ht="15.5" x14ac:dyDescent="0.35">
      <c r="A154" s="249" t="str">
        <f t="shared" si="3"/>
        <v/>
      </c>
      <c r="B154" s="255"/>
      <c r="C154" s="224"/>
      <c r="D154" s="251"/>
      <c r="E154" s="256"/>
      <c r="F154" s="252"/>
      <c r="G154" s="257"/>
    </row>
    <row r="155" spans="1:7" s="254" customFormat="1" ht="15.5" x14ac:dyDescent="0.35">
      <c r="A155" s="249" t="str">
        <f t="shared" si="3"/>
        <v/>
      </c>
      <c r="B155" s="255"/>
      <c r="C155" s="224"/>
      <c r="D155" s="251"/>
      <c r="E155" s="256"/>
      <c r="F155" s="252"/>
      <c r="G155" s="257"/>
    </row>
    <row r="156" spans="1:7" s="254" customFormat="1" ht="15.5" x14ac:dyDescent="0.35">
      <c r="A156" s="249" t="str">
        <f t="shared" si="3"/>
        <v/>
      </c>
      <c r="B156" s="255"/>
      <c r="C156" s="224"/>
      <c r="D156" s="251"/>
      <c r="E156" s="256"/>
      <c r="F156" s="252"/>
      <c r="G156" s="257"/>
    </row>
    <row r="157" spans="1:7" s="254" customFormat="1" ht="15.5" x14ac:dyDescent="0.35">
      <c r="A157" s="249" t="str">
        <f t="shared" si="3"/>
        <v/>
      </c>
      <c r="B157" s="255"/>
      <c r="C157" s="224"/>
      <c r="D157" s="251"/>
      <c r="E157" s="256"/>
      <c r="F157" s="252"/>
      <c r="G157" s="257"/>
    </row>
    <row r="158" spans="1:7" s="254" customFormat="1" ht="15.5" x14ac:dyDescent="0.35">
      <c r="A158" s="249" t="str">
        <f t="shared" si="3"/>
        <v/>
      </c>
      <c r="B158" s="255"/>
      <c r="C158" s="224"/>
      <c r="D158" s="251"/>
      <c r="E158" s="256"/>
      <c r="F158" s="252"/>
      <c r="G158" s="257"/>
    </row>
    <row r="159" spans="1:7" s="254" customFormat="1" ht="15.5" x14ac:dyDescent="0.35">
      <c r="A159" s="249" t="str">
        <f t="shared" si="3"/>
        <v/>
      </c>
      <c r="B159" s="255"/>
      <c r="C159" s="224"/>
      <c r="D159" s="251"/>
      <c r="E159" s="256"/>
      <c r="F159" s="252"/>
      <c r="G159" s="257"/>
    </row>
    <row r="160" spans="1:7" s="254" customFormat="1" ht="15.5" x14ac:dyDescent="0.35">
      <c r="A160" s="249" t="str">
        <f t="shared" si="3"/>
        <v/>
      </c>
      <c r="B160" s="255"/>
      <c r="C160" s="224"/>
      <c r="D160" s="251"/>
      <c r="E160" s="256"/>
      <c r="F160" s="252"/>
      <c r="G160" s="257"/>
    </row>
    <row r="161" spans="1:7" s="254" customFormat="1" ht="15.5" x14ac:dyDescent="0.35">
      <c r="A161" s="249" t="str">
        <f t="shared" si="3"/>
        <v/>
      </c>
      <c r="B161" s="255"/>
      <c r="C161" s="224"/>
      <c r="D161" s="251"/>
      <c r="E161" s="256"/>
      <c r="F161" s="252"/>
      <c r="G161" s="257"/>
    </row>
    <row r="162" spans="1:7" s="254" customFormat="1" ht="15.5" x14ac:dyDescent="0.35">
      <c r="A162" s="249" t="str">
        <f t="shared" si="3"/>
        <v/>
      </c>
      <c r="B162" s="255"/>
      <c r="C162" s="224"/>
      <c r="D162" s="251"/>
      <c r="E162" s="256"/>
      <c r="F162" s="252"/>
      <c r="G162" s="257"/>
    </row>
    <row r="163" spans="1:7" s="254" customFormat="1" ht="15.5" x14ac:dyDescent="0.35">
      <c r="A163" s="249" t="str">
        <f t="shared" si="3"/>
        <v/>
      </c>
      <c r="B163" s="255"/>
      <c r="C163" s="224"/>
      <c r="D163" s="251"/>
      <c r="E163" s="256"/>
      <c r="F163" s="252"/>
      <c r="G163" s="257"/>
    </row>
    <row r="164" spans="1:7" s="254" customFormat="1" ht="15.5" x14ac:dyDescent="0.35">
      <c r="A164" s="249" t="str">
        <f t="shared" si="3"/>
        <v/>
      </c>
      <c r="B164" s="255"/>
      <c r="C164" s="224"/>
      <c r="D164" s="251"/>
      <c r="E164" s="256"/>
      <c r="F164" s="252"/>
      <c r="G164" s="257"/>
    </row>
    <row r="165" spans="1:7" s="254" customFormat="1" ht="15.5" x14ac:dyDescent="0.35">
      <c r="A165" s="249" t="str">
        <f t="shared" si="3"/>
        <v/>
      </c>
      <c r="B165" s="255"/>
      <c r="C165" s="224"/>
      <c r="D165" s="251"/>
      <c r="E165" s="256"/>
      <c r="F165" s="252"/>
      <c r="G165" s="257"/>
    </row>
    <row r="166" spans="1:7" s="254" customFormat="1" ht="15.5" x14ac:dyDescent="0.35">
      <c r="A166" s="249" t="str">
        <f t="shared" si="3"/>
        <v/>
      </c>
      <c r="B166" s="255"/>
      <c r="C166" s="224"/>
      <c r="D166" s="251"/>
      <c r="E166" s="256"/>
      <c r="F166" s="252"/>
      <c r="G166" s="257"/>
    </row>
    <row r="167" spans="1:7" s="254" customFormat="1" ht="15.5" x14ac:dyDescent="0.35">
      <c r="A167" s="249" t="str">
        <f t="shared" si="3"/>
        <v/>
      </c>
      <c r="B167" s="255"/>
      <c r="C167" s="224"/>
      <c r="D167" s="251"/>
      <c r="E167" s="256"/>
      <c r="F167" s="252"/>
      <c r="G167" s="257"/>
    </row>
    <row r="168" spans="1:7" s="254" customFormat="1" ht="15.5" x14ac:dyDescent="0.35">
      <c r="A168" s="249" t="str">
        <f t="shared" si="3"/>
        <v/>
      </c>
      <c r="B168" s="255"/>
      <c r="C168" s="224"/>
      <c r="D168" s="251"/>
      <c r="E168" s="256"/>
      <c r="F168" s="252"/>
      <c r="G168" s="257"/>
    </row>
    <row r="169" spans="1:7" s="254" customFormat="1" ht="15.5" x14ac:dyDescent="0.35">
      <c r="A169" s="249" t="str">
        <f t="shared" si="3"/>
        <v/>
      </c>
      <c r="B169" s="255"/>
      <c r="C169" s="224"/>
      <c r="D169" s="251"/>
      <c r="E169" s="256"/>
      <c r="F169" s="252"/>
      <c r="G169" s="257"/>
    </row>
    <row r="170" spans="1:7" s="254" customFormat="1" ht="15.5" x14ac:dyDescent="0.35">
      <c r="A170" s="249" t="str">
        <f t="shared" si="3"/>
        <v/>
      </c>
      <c r="B170" s="255"/>
      <c r="C170" s="224"/>
      <c r="D170" s="251"/>
      <c r="E170" s="256"/>
      <c r="F170" s="252"/>
      <c r="G170" s="257"/>
    </row>
    <row r="171" spans="1:7" s="254" customFormat="1" ht="15.5" x14ac:dyDescent="0.35">
      <c r="A171" s="249" t="str">
        <f t="shared" si="3"/>
        <v/>
      </c>
      <c r="B171" s="255"/>
      <c r="C171" s="224"/>
      <c r="D171" s="251"/>
      <c r="E171" s="256"/>
      <c r="F171" s="252"/>
      <c r="G171" s="257"/>
    </row>
    <row r="172" spans="1:7" s="254" customFormat="1" ht="15.5" x14ac:dyDescent="0.35">
      <c r="A172" s="249" t="str">
        <f t="shared" si="3"/>
        <v/>
      </c>
      <c r="B172" s="255"/>
      <c r="C172" s="224"/>
      <c r="D172" s="251"/>
      <c r="E172" s="256"/>
      <c r="F172" s="252"/>
      <c r="G172" s="257"/>
    </row>
    <row r="173" spans="1:7" s="254" customFormat="1" ht="15.5" x14ac:dyDescent="0.35">
      <c r="A173" s="249" t="str">
        <f t="shared" si="3"/>
        <v/>
      </c>
      <c r="B173" s="255"/>
      <c r="C173" s="224"/>
      <c r="D173" s="251"/>
      <c r="E173" s="256"/>
      <c r="F173" s="252"/>
      <c r="G173" s="257"/>
    </row>
    <row r="174" spans="1:7" s="254" customFormat="1" ht="15.5" x14ac:dyDescent="0.35">
      <c r="A174" s="249" t="str">
        <f t="shared" si="3"/>
        <v/>
      </c>
      <c r="B174" s="255"/>
      <c r="C174" s="224"/>
      <c r="D174" s="251"/>
      <c r="E174" s="256"/>
      <c r="F174" s="252"/>
      <c r="G174" s="257"/>
    </row>
    <row r="175" spans="1:7" s="254" customFormat="1" ht="15.5" x14ac:dyDescent="0.35">
      <c r="A175" s="249" t="str">
        <f t="shared" si="3"/>
        <v/>
      </c>
      <c r="B175" s="255"/>
      <c r="C175" s="224"/>
      <c r="D175" s="251"/>
      <c r="E175" s="256"/>
      <c r="F175" s="252"/>
      <c r="G175" s="257"/>
    </row>
    <row r="176" spans="1:7" s="254" customFormat="1" ht="15.5" x14ac:dyDescent="0.35">
      <c r="A176" s="249" t="str">
        <f t="shared" si="3"/>
        <v/>
      </c>
      <c r="B176" s="255"/>
      <c r="C176" s="224"/>
      <c r="D176" s="251"/>
      <c r="E176" s="256"/>
      <c r="F176" s="252"/>
      <c r="G176" s="257"/>
    </row>
    <row r="177" spans="1:7" s="254" customFormat="1" ht="15.5" x14ac:dyDescent="0.35">
      <c r="A177" s="249" t="str">
        <f t="shared" si="3"/>
        <v/>
      </c>
      <c r="B177" s="255"/>
      <c r="C177" s="224"/>
      <c r="D177" s="251"/>
      <c r="E177" s="256"/>
      <c r="F177" s="252"/>
      <c r="G177" s="257"/>
    </row>
    <row r="178" spans="1:7" s="254" customFormat="1" ht="15.5" x14ac:dyDescent="0.35">
      <c r="A178" s="249" t="str">
        <f t="shared" si="3"/>
        <v/>
      </c>
      <c r="B178" s="255"/>
      <c r="C178" s="224"/>
      <c r="D178" s="251"/>
      <c r="E178" s="256"/>
      <c r="F178" s="252"/>
      <c r="G178" s="257"/>
    </row>
    <row r="179" spans="1:7" s="254" customFormat="1" ht="15.5" x14ac:dyDescent="0.35">
      <c r="A179" s="249" t="str">
        <f t="shared" si="3"/>
        <v/>
      </c>
      <c r="B179" s="255"/>
      <c r="C179" s="224"/>
      <c r="D179" s="251"/>
      <c r="E179" s="256"/>
      <c r="F179" s="252"/>
      <c r="G179" s="257"/>
    </row>
    <row r="180" spans="1:7" s="254" customFormat="1" ht="15.5" x14ac:dyDescent="0.35">
      <c r="A180" s="249" t="str">
        <f t="shared" si="3"/>
        <v/>
      </c>
      <c r="B180" s="255"/>
      <c r="C180" s="224"/>
      <c r="D180" s="251"/>
      <c r="E180" s="256"/>
      <c r="F180" s="252"/>
      <c r="G180" s="257"/>
    </row>
    <row r="181" spans="1:7" s="254" customFormat="1" ht="15.5" x14ac:dyDescent="0.35">
      <c r="A181" s="249" t="str">
        <f t="shared" si="3"/>
        <v/>
      </c>
      <c r="B181" s="255"/>
      <c r="C181" s="224"/>
      <c r="D181" s="251"/>
      <c r="E181" s="256"/>
      <c r="F181" s="252"/>
      <c r="G181" s="257"/>
    </row>
    <row r="182" spans="1:7" s="254" customFormat="1" ht="15.5" x14ac:dyDescent="0.35">
      <c r="A182" s="249" t="str">
        <f t="shared" si="3"/>
        <v/>
      </c>
      <c r="B182" s="255"/>
      <c r="C182" s="224"/>
      <c r="D182" s="251"/>
      <c r="E182" s="256"/>
      <c r="F182" s="252"/>
      <c r="G182" s="257"/>
    </row>
    <row r="183" spans="1:7" s="254" customFormat="1" ht="15.5" x14ac:dyDescent="0.35">
      <c r="A183" s="249" t="str">
        <f t="shared" si="3"/>
        <v/>
      </c>
      <c r="B183" s="255"/>
      <c r="C183" s="224"/>
      <c r="D183" s="251"/>
      <c r="E183" s="256"/>
      <c r="F183" s="252"/>
      <c r="G183" s="257"/>
    </row>
    <row r="184" spans="1:7" s="254" customFormat="1" ht="15.5" x14ac:dyDescent="0.35">
      <c r="A184" s="249" t="str">
        <f t="shared" si="3"/>
        <v/>
      </c>
      <c r="B184" s="255"/>
      <c r="C184" s="224"/>
      <c r="D184" s="251"/>
      <c r="E184" s="256"/>
      <c r="F184" s="252"/>
      <c r="G184" s="257"/>
    </row>
    <row r="185" spans="1:7" s="254" customFormat="1" ht="15.5" x14ac:dyDescent="0.35">
      <c r="A185" s="249" t="str">
        <f t="shared" si="3"/>
        <v/>
      </c>
      <c r="B185" s="255"/>
      <c r="C185" s="224"/>
      <c r="D185" s="251"/>
      <c r="E185" s="256"/>
      <c r="F185" s="252"/>
      <c r="G185" s="257"/>
    </row>
    <row r="186" spans="1:7" s="254" customFormat="1" ht="15.5" x14ac:dyDescent="0.35">
      <c r="A186" s="249" t="str">
        <f t="shared" si="3"/>
        <v/>
      </c>
      <c r="B186" s="255"/>
      <c r="C186" s="224"/>
      <c r="D186" s="251"/>
      <c r="E186" s="256"/>
      <c r="F186" s="252"/>
      <c r="G186" s="257"/>
    </row>
    <row r="187" spans="1:7" s="254" customFormat="1" ht="15.5" x14ac:dyDescent="0.35">
      <c r="A187" s="249" t="str">
        <f t="shared" si="3"/>
        <v/>
      </c>
      <c r="B187" s="255"/>
      <c r="C187" s="224"/>
      <c r="D187" s="251"/>
      <c r="E187" s="256"/>
      <c r="F187" s="252"/>
      <c r="G187" s="257"/>
    </row>
    <row r="188" spans="1:7" s="254" customFormat="1" ht="15.5" x14ac:dyDescent="0.35">
      <c r="A188" s="249" t="str">
        <f t="shared" si="3"/>
        <v/>
      </c>
      <c r="B188" s="255"/>
      <c r="C188" s="224"/>
      <c r="D188" s="251"/>
      <c r="E188" s="256"/>
      <c r="F188" s="252"/>
      <c r="G188" s="257"/>
    </row>
    <row r="189" spans="1:7" s="254" customFormat="1" ht="15.5" x14ac:dyDescent="0.35">
      <c r="A189" s="249" t="str">
        <f t="shared" si="3"/>
        <v/>
      </c>
      <c r="B189" s="255"/>
      <c r="C189" s="224"/>
      <c r="D189" s="251"/>
      <c r="E189" s="256"/>
      <c r="F189" s="252"/>
      <c r="G189" s="257"/>
    </row>
    <row r="190" spans="1:7" s="254" customFormat="1" ht="15.5" x14ac:dyDescent="0.35">
      <c r="A190" s="249" t="str">
        <f t="shared" si="3"/>
        <v/>
      </c>
      <c r="B190" s="255"/>
      <c r="C190" s="224"/>
      <c r="D190" s="251"/>
      <c r="E190" s="256"/>
      <c r="F190" s="252"/>
      <c r="G190" s="257"/>
    </row>
    <row r="191" spans="1:7" s="254" customFormat="1" ht="15.5" x14ac:dyDescent="0.35">
      <c r="A191" s="249" t="str">
        <f t="shared" si="3"/>
        <v/>
      </c>
      <c r="B191" s="255"/>
      <c r="C191" s="224"/>
      <c r="D191" s="251"/>
      <c r="E191" s="256"/>
      <c r="F191" s="252"/>
      <c r="G191" s="257"/>
    </row>
    <row r="192" spans="1:7" s="254" customFormat="1" ht="15.5" x14ac:dyDescent="0.35">
      <c r="A192" s="249" t="str">
        <f t="shared" si="3"/>
        <v/>
      </c>
      <c r="B192" s="255"/>
      <c r="C192" s="224"/>
      <c r="D192" s="251"/>
      <c r="E192" s="256"/>
      <c r="F192" s="252"/>
      <c r="G192" s="257"/>
    </row>
    <row r="193" spans="1:7" s="254" customFormat="1" ht="15.5" x14ac:dyDescent="0.35">
      <c r="A193" s="249" t="str">
        <f t="shared" si="3"/>
        <v/>
      </c>
      <c r="B193" s="255"/>
      <c r="C193" s="224"/>
      <c r="D193" s="251"/>
      <c r="E193" s="256"/>
      <c r="F193" s="252"/>
      <c r="G193" s="257"/>
    </row>
    <row r="194" spans="1:7" s="254" customFormat="1" ht="15.5" x14ac:dyDescent="0.35">
      <c r="A194" s="249" t="str">
        <f t="shared" si="3"/>
        <v/>
      </c>
      <c r="B194" s="255"/>
      <c r="C194" s="224"/>
      <c r="D194" s="251"/>
      <c r="E194" s="256"/>
      <c r="F194" s="252"/>
      <c r="G194" s="257"/>
    </row>
    <row r="195" spans="1:7" s="254" customFormat="1" ht="15.5" x14ac:dyDescent="0.35">
      <c r="A195" s="249" t="str">
        <f t="shared" si="3"/>
        <v/>
      </c>
      <c r="B195" s="255"/>
      <c r="C195" s="224"/>
      <c r="D195" s="251"/>
      <c r="E195" s="256"/>
      <c r="F195" s="252"/>
      <c r="G195" s="257"/>
    </row>
    <row r="196" spans="1:7" s="254" customFormat="1" ht="15.5" x14ac:dyDescent="0.35">
      <c r="A196" s="249" t="str">
        <f t="shared" si="3"/>
        <v/>
      </c>
      <c r="B196" s="255"/>
      <c r="C196" s="224"/>
      <c r="D196" s="251"/>
      <c r="E196" s="256"/>
      <c r="F196" s="252"/>
      <c r="G196" s="257"/>
    </row>
    <row r="197" spans="1:7" s="254" customFormat="1" ht="15.5" x14ac:dyDescent="0.35">
      <c r="A197" s="249" t="str">
        <f t="shared" si="3"/>
        <v/>
      </c>
      <c r="B197" s="255"/>
      <c r="C197" s="224"/>
      <c r="D197" s="251"/>
      <c r="E197" s="256"/>
      <c r="F197" s="252"/>
      <c r="G197" s="257"/>
    </row>
    <row r="198" spans="1:7" s="254" customFormat="1" ht="15.5" x14ac:dyDescent="0.35">
      <c r="A198" s="249" t="str">
        <f t="shared" si="3"/>
        <v/>
      </c>
      <c r="B198" s="255"/>
      <c r="C198" s="224"/>
      <c r="D198" s="251"/>
      <c r="E198" s="256"/>
      <c r="F198" s="252"/>
      <c r="G198" s="257"/>
    </row>
    <row r="199" spans="1:7" s="254" customFormat="1" ht="15.5" x14ac:dyDescent="0.35">
      <c r="A199" s="249" t="str">
        <f t="shared" si="3"/>
        <v/>
      </c>
      <c r="B199" s="255"/>
      <c r="C199" s="224"/>
      <c r="D199" s="251"/>
      <c r="E199" s="256"/>
      <c r="F199" s="252"/>
      <c r="G199" s="257"/>
    </row>
    <row r="200" spans="1:7" s="254" customFormat="1" ht="15.5" x14ac:dyDescent="0.35">
      <c r="A200" s="249" t="str">
        <f t="shared" si="3"/>
        <v/>
      </c>
      <c r="B200" s="255"/>
      <c r="C200" s="224"/>
      <c r="D200" s="251"/>
      <c r="E200" s="256"/>
      <c r="F200" s="252"/>
      <c r="G200" s="257"/>
    </row>
    <row r="201" spans="1:7" s="254" customFormat="1" ht="15.5" x14ac:dyDescent="0.35">
      <c r="A201" s="249" t="str">
        <f t="shared" si="3"/>
        <v/>
      </c>
      <c r="B201" s="255"/>
      <c r="C201" s="224"/>
      <c r="D201" s="251"/>
      <c r="E201" s="256"/>
      <c r="F201" s="252"/>
      <c r="G201" s="257"/>
    </row>
    <row r="202" spans="1:7" s="254" customFormat="1" ht="15.5" x14ac:dyDescent="0.35">
      <c r="A202" s="249" t="str">
        <f t="shared" si="3"/>
        <v/>
      </c>
      <c r="B202" s="255"/>
      <c r="C202" s="224"/>
      <c r="D202" s="251"/>
      <c r="E202" s="256"/>
      <c r="F202" s="252"/>
      <c r="G202" s="257"/>
    </row>
    <row r="203" spans="1:7" s="254" customFormat="1" ht="15.5" x14ac:dyDescent="0.35">
      <c r="A203" s="249" t="str">
        <f t="shared" si="3"/>
        <v/>
      </c>
      <c r="B203" s="255"/>
      <c r="C203" s="224"/>
      <c r="D203" s="251"/>
      <c r="E203" s="256"/>
      <c r="F203" s="252"/>
      <c r="G203" s="257"/>
    </row>
    <row r="204" spans="1:7" s="254" customFormat="1" ht="15.5" x14ac:dyDescent="0.35">
      <c r="A204" s="249" t="str">
        <f t="shared" si="3"/>
        <v/>
      </c>
      <c r="B204" s="255"/>
      <c r="C204" s="224"/>
      <c r="D204" s="251"/>
      <c r="E204" s="256"/>
      <c r="F204" s="252"/>
      <c r="G204" s="257"/>
    </row>
    <row r="205" spans="1:7" s="254" customFormat="1" ht="15.5" x14ac:dyDescent="0.35">
      <c r="A205" s="249" t="str">
        <f t="shared" si="3"/>
        <v/>
      </c>
      <c r="B205" s="255"/>
      <c r="C205" s="224"/>
      <c r="D205" s="251"/>
      <c r="E205" s="256"/>
      <c r="F205" s="252"/>
      <c r="G205" s="257"/>
    </row>
    <row r="206" spans="1:7" s="254" customFormat="1" ht="15.5" x14ac:dyDescent="0.35">
      <c r="A206" s="249" t="str">
        <f t="shared" si="3"/>
        <v/>
      </c>
      <c r="B206" s="255"/>
      <c r="C206" s="224"/>
      <c r="D206" s="251"/>
      <c r="E206" s="256"/>
      <c r="F206" s="252"/>
      <c r="G206" s="257"/>
    </row>
    <row r="207" spans="1:7" s="254" customFormat="1" ht="15.5" x14ac:dyDescent="0.35">
      <c r="A207" s="249" t="str">
        <f t="shared" si="3"/>
        <v/>
      </c>
      <c r="B207" s="255"/>
      <c r="C207" s="224"/>
      <c r="D207" s="251"/>
      <c r="E207" s="256"/>
      <c r="F207" s="252"/>
      <c r="G207" s="257"/>
    </row>
    <row r="208" spans="1:7" s="254" customFormat="1" ht="15.5" x14ac:dyDescent="0.35">
      <c r="A208" s="249" t="str">
        <f t="shared" si="3"/>
        <v/>
      </c>
      <c r="B208" s="255"/>
      <c r="C208" s="224"/>
      <c r="D208" s="251"/>
      <c r="E208" s="256"/>
      <c r="F208" s="252"/>
      <c r="G208" s="257"/>
    </row>
    <row r="209" spans="1:7" s="254" customFormat="1" ht="15.5" x14ac:dyDescent="0.35">
      <c r="A209" s="249" t="str">
        <f t="shared" si="3"/>
        <v/>
      </c>
      <c r="B209" s="255"/>
      <c r="C209" s="224"/>
      <c r="D209" s="251"/>
      <c r="E209" s="256"/>
      <c r="F209" s="252"/>
      <c r="G209" s="257"/>
    </row>
    <row r="210" spans="1:7" s="254" customFormat="1" ht="15.5" x14ac:dyDescent="0.35">
      <c r="A210" s="249" t="str">
        <f t="shared" si="3"/>
        <v/>
      </c>
      <c r="B210" s="255"/>
      <c r="C210" s="224"/>
      <c r="D210" s="251"/>
      <c r="E210" s="256"/>
      <c r="F210" s="252"/>
      <c r="G210" s="257"/>
    </row>
    <row r="211" spans="1:7" s="254" customFormat="1" ht="15.5" x14ac:dyDescent="0.35">
      <c r="A211" s="249" t="str">
        <f t="shared" si="3"/>
        <v/>
      </c>
      <c r="B211" s="255"/>
      <c r="C211" s="224"/>
      <c r="D211" s="251"/>
      <c r="E211" s="256"/>
      <c r="F211" s="252"/>
      <c r="G211" s="257"/>
    </row>
    <row r="212" spans="1:7" s="254" customFormat="1" ht="15.5" x14ac:dyDescent="0.35">
      <c r="A212" s="249" t="str">
        <f t="shared" si="3"/>
        <v/>
      </c>
      <c r="B212" s="255"/>
      <c r="C212" s="224"/>
      <c r="D212" s="251"/>
      <c r="E212" s="256"/>
      <c r="F212" s="252"/>
      <c r="G212" s="257"/>
    </row>
    <row r="213" spans="1:7" s="254" customFormat="1" ht="15.5" x14ac:dyDescent="0.35">
      <c r="A213" s="249" t="str">
        <f t="shared" si="3"/>
        <v/>
      </c>
      <c r="B213" s="255"/>
      <c r="C213" s="224"/>
      <c r="D213" s="251"/>
      <c r="E213" s="256"/>
      <c r="F213" s="252"/>
      <c r="G213" s="257"/>
    </row>
    <row r="214" spans="1:7" s="254" customFormat="1" ht="15.5" x14ac:dyDescent="0.35">
      <c r="A214" s="249" t="str">
        <f t="shared" si="3"/>
        <v/>
      </c>
      <c r="B214" s="255"/>
      <c r="C214" s="224"/>
      <c r="D214" s="251"/>
      <c r="E214" s="256"/>
      <c r="F214" s="252"/>
      <c r="G214" s="257"/>
    </row>
    <row r="215" spans="1:7" s="254" customFormat="1" ht="15.5" x14ac:dyDescent="0.35">
      <c r="A215" s="249" t="str">
        <f t="shared" si="3"/>
        <v/>
      </c>
      <c r="B215" s="255"/>
      <c r="C215" s="224"/>
      <c r="D215" s="251"/>
      <c r="E215" s="256"/>
      <c r="F215" s="252"/>
      <c r="G215" s="257"/>
    </row>
    <row r="216" spans="1:7" s="254" customFormat="1" ht="15.5" x14ac:dyDescent="0.35">
      <c r="A216" s="249" t="str">
        <f t="shared" si="3"/>
        <v/>
      </c>
      <c r="B216" s="255"/>
      <c r="C216" s="224"/>
      <c r="D216" s="251"/>
      <c r="E216" s="256"/>
      <c r="F216" s="252"/>
      <c r="G216" s="257"/>
    </row>
    <row r="217" spans="1:7" s="254" customFormat="1" ht="15.5" x14ac:dyDescent="0.35">
      <c r="A217" s="249" t="str">
        <f t="shared" ref="A217:A280" si="4">IF(COUNTA(B217:F217)&gt;0,ROW()-ROW($A$23),"")</f>
        <v/>
      </c>
      <c r="B217" s="255"/>
      <c r="C217" s="224"/>
      <c r="D217" s="251"/>
      <c r="E217" s="256"/>
      <c r="F217" s="252"/>
      <c r="G217" s="257"/>
    </row>
    <row r="218" spans="1:7" s="254" customFormat="1" ht="15.5" x14ac:dyDescent="0.35">
      <c r="A218" s="249" t="str">
        <f t="shared" si="4"/>
        <v/>
      </c>
      <c r="B218" s="255"/>
      <c r="C218" s="224"/>
      <c r="D218" s="251"/>
      <c r="E218" s="256"/>
      <c r="F218" s="252"/>
      <c r="G218" s="257"/>
    </row>
    <row r="219" spans="1:7" s="254" customFormat="1" ht="15.5" x14ac:dyDescent="0.35">
      <c r="A219" s="249" t="str">
        <f t="shared" si="4"/>
        <v/>
      </c>
      <c r="B219" s="255"/>
      <c r="C219" s="224"/>
      <c r="D219" s="251"/>
      <c r="E219" s="256"/>
      <c r="F219" s="252"/>
      <c r="G219" s="257"/>
    </row>
    <row r="220" spans="1:7" s="254" customFormat="1" ht="15.5" x14ac:dyDescent="0.35">
      <c r="A220" s="249" t="str">
        <f t="shared" si="4"/>
        <v/>
      </c>
      <c r="B220" s="255"/>
      <c r="C220" s="224"/>
      <c r="D220" s="251"/>
      <c r="E220" s="256"/>
      <c r="F220" s="252"/>
      <c r="G220" s="257"/>
    </row>
    <row r="221" spans="1:7" s="254" customFormat="1" ht="15.5" x14ac:dyDescent="0.35">
      <c r="A221" s="249" t="str">
        <f t="shared" si="4"/>
        <v/>
      </c>
      <c r="B221" s="255"/>
      <c r="C221" s="224"/>
      <c r="D221" s="251"/>
      <c r="E221" s="256"/>
      <c r="F221" s="252"/>
      <c r="G221" s="257"/>
    </row>
    <row r="222" spans="1:7" s="254" customFormat="1" ht="15.5" x14ac:dyDescent="0.35">
      <c r="A222" s="249" t="str">
        <f t="shared" si="4"/>
        <v/>
      </c>
      <c r="B222" s="255"/>
      <c r="C222" s="224"/>
      <c r="D222" s="251"/>
      <c r="E222" s="256"/>
      <c r="F222" s="252"/>
      <c r="G222" s="257"/>
    </row>
    <row r="223" spans="1:7" s="254" customFormat="1" ht="15.5" x14ac:dyDescent="0.35">
      <c r="A223" s="249" t="str">
        <f t="shared" si="4"/>
        <v/>
      </c>
      <c r="B223" s="255"/>
      <c r="C223" s="224"/>
      <c r="D223" s="251"/>
      <c r="E223" s="256"/>
      <c r="F223" s="252"/>
      <c r="G223" s="257"/>
    </row>
    <row r="224" spans="1:7" s="254" customFormat="1" ht="15.5" x14ac:dyDescent="0.35">
      <c r="A224" s="249" t="str">
        <f t="shared" si="4"/>
        <v/>
      </c>
      <c r="B224" s="255"/>
      <c r="C224" s="224"/>
      <c r="D224" s="251"/>
      <c r="E224" s="256"/>
      <c r="F224" s="252"/>
      <c r="G224" s="257"/>
    </row>
    <row r="225" spans="1:7" s="254" customFormat="1" ht="15.5" x14ac:dyDescent="0.35">
      <c r="A225" s="249" t="str">
        <f t="shared" si="4"/>
        <v/>
      </c>
      <c r="B225" s="255"/>
      <c r="C225" s="224"/>
      <c r="D225" s="251"/>
      <c r="E225" s="256"/>
      <c r="F225" s="252"/>
      <c r="G225" s="257"/>
    </row>
    <row r="226" spans="1:7" s="254" customFormat="1" ht="15.5" x14ac:dyDescent="0.35">
      <c r="A226" s="249" t="str">
        <f t="shared" si="4"/>
        <v/>
      </c>
      <c r="B226" s="255"/>
      <c r="C226" s="224"/>
      <c r="D226" s="251"/>
      <c r="E226" s="256"/>
      <c r="F226" s="252"/>
      <c r="G226" s="257"/>
    </row>
    <row r="227" spans="1:7" s="254" customFormat="1" ht="15.5" x14ac:dyDescent="0.35">
      <c r="A227" s="249" t="str">
        <f t="shared" si="4"/>
        <v/>
      </c>
      <c r="B227" s="255"/>
      <c r="C227" s="224"/>
      <c r="D227" s="251"/>
      <c r="E227" s="256"/>
      <c r="F227" s="252"/>
      <c r="G227" s="257"/>
    </row>
    <row r="228" spans="1:7" s="254" customFormat="1" ht="15.5" x14ac:dyDescent="0.35">
      <c r="A228" s="249" t="str">
        <f t="shared" si="4"/>
        <v/>
      </c>
      <c r="B228" s="255"/>
      <c r="C228" s="224"/>
      <c r="D228" s="251"/>
      <c r="E228" s="256"/>
      <c r="F228" s="252"/>
      <c r="G228" s="257"/>
    </row>
    <row r="229" spans="1:7" s="254" customFormat="1" ht="15.5" x14ac:dyDescent="0.35">
      <c r="A229" s="249" t="str">
        <f t="shared" si="4"/>
        <v/>
      </c>
      <c r="B229" s="255"/>
      <c r="C229" s="224"/>
      <c r="D229" s="251"/>
      <c r="E229" s="256"/>
      <c r="F229" s="252"/>
      <c r="G229" s="257"/>
    </row>
    <row r="230" spans="1:7" s="254" customFormat="1" ht="15.5" x14ac:dyDescent="0.35">
      <c r="A230" s="249" t="str">
        <f t="shared" si="4"/>
        <v/>
      </c>
      <c r="B230" s="255"/>
      <c r="C230" s="224"/>
      <c r="D230" s="251"/>
      <c r="E230" s="256"/>
      <c r="F230" s="252"/>
      <c r="G230" s="257"/>
    </row>
    <row r="231" spans="1:7" s="254" customFormat="1" ht="15.5" x14ac:dyDescent="0.35">
      <c r="A231" s="249" t="str">
        <f t="shared" si="4"/>
        <v/>
      </c>
      <c r="B231" s="255"/>
      <c r="C231" s="224"/>
      <c r="D231" s="251"/>
      <c r="E231" s="256"/>
      <c r="F231" s="252"/>
      <c r="G231" s="257"/>
    </row>
    <row r="232" spans="1:7" s="254" customFormat="1" ht="15.5" x14ac:dyDescent="0.35">
      <c r="A232" s="249" t="str">
        <f t="shared" si="4"/>
        <v/>
      </c>
      <c r="B232" s="255"/>
      <c r="C232" s="224"/>
      <c r="D232" s="251"/>
      <c r="E232" s="256"/>
      <c r="F232" s="252"/>
      <c r="G232" s="257"/>
    </row>
    <row r="233" spans="1:7" s="254" customFormat="1" ht="15.5" x14ac:dyDescent="0.35">
      <c r="A233" s="249" t="str">
        <f t="shared" si="4"/>
        <v/>
      </c>
      <c r="B233" s="255"/>
      <c r="C233" s="224"/>
      <c r="D233" s="251"/>
      <c r="E233" s="256"/>
      <c r="F233" s="252"/>
      <c r="G233" s="257"/>
    </row>
    <row r="234" spans="1:7" s="254" customFormat="1" ht="15.5" x14ac:dyDescent="0.35">
      <c r="A234" s="249" t="str">
        <f t="shared" si="4"/>
        <v/>
      </c>
      <c r="B234" s="255"/>
      <c r="C234" s="224"/>
      <c r="D234" s="251"/>
      <c r="E234" s="256"/>
      <c r="F234" s="252"/>
      <c r="G234" s="257"/>
    </row>
    <row r="235" spans="1:7" s="254" customFormat="1" ht="15.5" x14ac:dyDescent="0.35">
      <c r="A235" s="249" t="str">
        <f t="shared" si="4"/>
        <v/>
      </c>
      <c r="B235" s="255"/>
      <c r="C235" s="224"/>
      <c r="D235" s="251"/>
      <c r="E235" s="256"/>
      <c r="F235" s="252"/>
      <c r="G235" s="257"/>
    </row>
    <row r="236" spans="1:7" s="254" customFormat="1" ht="15.5" x14ac:dyDescent="0.35">
      <c r="A236" s="249" t="str">
        <f t="shared" si="4"/>
        <v/>
      </c>
      <c r="B236" s="255"/>
      <c r="C236" s="224"/>
      <c r="D236" s="251"/>
      <c r="E236" s="256"/>
      <c r="F236" s="252"/>
      <c r="G236" s="257"/>
    </row>
    <row r="237" spans="1:7" s="254" customFormat="1" ht="15.5" x14ac:dyDescent="0.35">
      <c r="A237" s="249" t="str">
        <f t="shared" si="4"/>
        <v/>
      </c>
      <c r="B237" s="255"/>
      <c r="C237" s="224"/>
      <c r="D237" s="251"/>
      <c r="E237" s="256"/>
      <c r="F237" s="252"/>
      <c r="G237" s="257"/>
    </row>
    <row r="238" spans="1:7" s="254" customFormat="1" ht="15.5" x14ac:dyDescent="0.35">
      <c r="A238" s="249" t="str">
        <f t="shared" si="4"/>
        <v/>
      </c>
      <c r="B238" s="255"/>
      <c r="C238" s="224"/>
      <c r="D238" s="251"/>
      <c r="E238" s="256"/>
      <c r="F238" s="252"/>
      <c r="G238" s="257"/>
    </row>
    <row r="239" spans="1:7" s="254" customFormat="1" ht="15.5" x14ac:dyDescent="0.35">
      <c r="A239" s="249" t="str">
        <f t="shared" si="4"/>
        <v/>
      </c>
      <c r="B239" s="255"/>
      <c r="C239" s="224"/>
      <c r="D239" s="251"/>
      <c r="E239" s="256"/>
      <c r="F239" s="252"/>
      <c r="G239" s="257"/>
    </row>
    <row r="240" spans="1:7" s="254" customFormat="1" ht="15.5" x14ac:dyDescent="0.35">
      <c r="A240" s="249" t="str">
        <f t="shared" si="4"/>
        <v/>
      </c>
      <c r="B240" s="255"/>
      <c r="C240" s="224"/>
      <c r="D240" s="251"/>
      <c r="E240" s="256"/>
      <c r="F240" s="252"/>
      <c r="G240" s="257"/>
    </row>
    <row r="241" spans="1:7" s="254" customFormat="1" ht="15.5" x14ac:dyDescent="0.35">
      <c r="A241" s="249" t="str">
        <f t="shared" si="4"/>
        <v/>
      </c>
      <c r="B241" s="255"/>
      <c r="C241" s="224"/>
      <c r="D241" s="251"/>
      <c r="E241" s="256"/>
      <c r="F241" s="252"/>
      <c r="G241" s="257"/>
    </row>
    <row r="242" spans="1:7" s="254" customFormat="1" ht="15.5" x14ac:dyDescent="0.35">
      <c r="A242" s="249" t="str">
        <f t="shared" si="4"/>
        <v/>
      </c>
      <c r="B242" s="255"/>
      <c r="C242" s="224"/>
      <c r="D242" s="251"/>
      <c r="E242" s="256"/>
      <c r="F242" s="252"/>
      <c r="G242" s="257"/>
    </row>
    <row r="243" spans="1:7" s="254" customFormat="1" ht="15.5" x14ac:dyDescent="0.35">
      <c r="A243" s="249" t="str">
        <f t="shared" si="4"/>
        <v/>
      </c>
      <c r="B243" s="255"/>
      <c r="C243" s="224"/>
      <c r="D243" s="251"/>
      <c r="E243" s="256"/>
      <c r="F243" s="252"/>
      <c r="G243" s="257"/>
    </row>
    <row r="244" spans="1:7" s="254" customFormat="1" ht="15.5" x14ac:dyDescent="0.35">
      <c r="A244" s="249" t="str">
        <f t="shared" si="4"/>
        <v/>
      </c>
      <c r="B244" s="255"/>
      <c r="C244" s="224"/>
      <c r="D244" s="251"/>
      <c r="E244" s="256"/>
      <c r="F244" s="252"/>
      <c r="G244" s="257"/>
    </row>
    <row r="245" spans="1:7" s="254" customFormat="1" ht="15.5" x14ac:dyDescent="0.35">
      <c r="A245" s="249" t="str">
        <f t="shared" si="4"/>
        <v/>
      </c>
      <c r="B245" s="255"/>
      <c r="C245" s="224"/>
      <c r="D245" s="251"/>
      <c r="E245" s="256"/>
      <c r="F245" s="252"/>
      <c r="G245" s="257"/>
    </row>
    <row r="246" spans="1:7" s="254" customFormat="1" ht="15.5" x14ac:dyDescent="0.35">
      <c r="A246" s="249" t="str">
        <f t="shared" si="4"/>
        <v/>
      </c>
      <c r="B246" s="255"/>
      <c r="C246" s="224"/>
      <c r="D246" s="251"/>
      <c r="E246" s="256"/>
      <c r="F246" s="252"/>
      <c r="G246" s="257"/>
    </row>
    <row r="247" spans="1:7" s="254" customFormat="1" ht="15.5" x14ac:dyDescent="0.35">
      <c r="A247" s="249" t="str">
        <f t="shared" si="4"/>
        <v/>
      </c>
      <c r="B247" s="255"/>
      <c r="C247" s="224"/>
      <c r="D247" s="251"/>
      <c r="E247" s="256"/>
      <c r="F247" s="252"/>
      <c r="G247" s="257"/>
    </row>
    <row r="248" spans="1:7" s="254" customFormat="1" ht="15.5" x14ac:dyDescent="0.35">
      <c r="A248" s="249" t="str">
        <f t="shared" si="4"/>
        <v/>
      </c>
      <c r="B248" s="255"/>
      <c r="C248" s="224"/>
      <c r="D248" s="251"/>
      <c r="E248" s="256"/>
      <c r="F248" s="252"/>
      <c r="G248" s="257"/>
    </row>
    <row r="249" spans="1:7" s="254" customFormat="1" ht="15.5" x14ac:dyDescent="0.35">
      <c r="A249" s="249" t="str">
        <f t="shared" si="4"/>
        <v/>
      </c>
      <c r="B249" s="255"/>
      <c r="C249" s="224"/>
      <c r="D249" s="251"/>
      <c r="E249" s="256"/>
      <c r="F249" s="252"/>
      <c r="G249" s="257"/>
    </row>
    <row r="250" spans="1:7" s="254" customFormat="1" ht="15.5" x14ac:dyDescent="0.35">
      <c r="A250" s="249" t="str">
        <f t="shared" si="4"/>
        <v/>
      </c>
      <c r="B250" s="255"/>
      <c r="C250" s="224"/>
      <c r="D250" s="251"/>
      <c r="E250" s="256"/>
      <c r="F250" s="252"/>
      <c r="G250" s="257"/>
    </row>
    <row r="251" spans="1:7" s="254" customFormat="1" ht="15.5" x14ac:dyDescent="0.35">
      <c r="A251" s="249" t="str">
        <f t="shared" si="4"/>
        <v/>
      </c>
      <c r="B251" s="255"/>
      <c r="C251" s="224"/>
      <c r="D251" s="251"/>
      <c r="E251" s="256"/>
      <c r="F251" s="252"/>
      <c r="G251" s="257"/>
    </row>
    <row r="252" spans="1:7" s="254" customFormat="1" ht="15.5" x14ac:dyDescent="0.35">
      <c r="A252" s="249" t="str">
        <f t="shared" si="4"/>
        <v/>
      </c>
      <c r="B252" s="255"/>
      <c r="C252" s="224"/>
      <c r="D252" s="251"/>
      <c r="E252" s="256"/>
      <c r="F252" s="252"/>
      <c r="G252" s="257"/>
    </row>
    <row r="253" spans="1:7" s="254" customFormat="1" ht="15.5" x14ac:dyDescent="0.35">
      <c r="A253" s="249" t="str">
        <f t="shared" si="4"/>
        <v/>
      </c>
      <c r="B253" s="255"/>
      <c r="C253" s="224"/>
      <c r="D253" s="251"/>
      <c r="E253" s="256"/>
      <c r="F253" s="252"/>
      <c r="G253" s="257"/>
    </row>
    <row r="254" spans="1:7" s="254" customFormat="1" ht="15.5" x14ac:dyDescent="0.35">
      <c r="A254" s="249" t="str">
        <f t="shared" si="4"/>
        <v/>
      </c>
      <c r="B254" s="255"/>
      <c r="C254" s="224"/>
      <c r="D254" s="251"/>
      <c r="E254" s="256"/>
      <c r="F254" s="252"/>
      <c r="G254" s="257"/>
    </row>
    <row r="255" spans="1:7" s="254" customFormat="1" ht="15.5" x14ac:dyDescent="0.35">
      <c r="A255" s="249" t="str">
        <f t="shared" si="4"/>
        <v/>
      </c>
      <c r="B255" s="255"/>
      <c r="C255" s="224"/>
      <c r="D255" s="251"/>
      <c r="E255" s="256"/>
      <c r="F255" s="252"/>
      <c r="G255" s="257"/>
    </row>
    <row r="256" spans="1:7" s="254" customFormat="1" ht="15.5" x14ac:dyDescent="0.35">
      <c r="A256" s="249" t="str">
        <f t="shared" si="4"/>
        <v/>
      </c>
      <c r="B256" s="255"/>
      <c r="C256" s="224"/>
      <c r="D256" s="251"/>
      <c r="E256" s="256"/>
      <c r="F256" s="252"/>
      <c r="G256" s="257"/>
    </row>
    <row r="257" spans="1:7" s="254" customFormat="1" ht="15.5" x14ac:dyDescent="0.35">
      <c r="A257" s="249" t="str">
        <f t="shared" si="4"/>
        <v/>
      </c>
      <c r="B257" s="255"/>
      <c r="C257" s="224"/>
      <c r="D257" s="251"/>
      <c r="E257" s="256"/>
      <c r="F257" s="252"/>
      <c r="G257" s="257"/>
    </row>
    <row r="258" spans="1:7" s="254" customFormat="1" ht="15.5" x14ac:dyDescent="0.35">
      <c r="A258" s="249" t="str">
        <f t="shared" si="4"/>
        <v/>
      </c>
      <c r="B258" s="255"/>
      <c r="C258" s="224"/>
      <c r="D258" s="251"/>
      <c r="E258" s="256"/>
      <c r="F258" s="252"/>
      <c r="G258" s="257"/>
    </row>
    <row r="259" spans="1:7" s="254" customFormat="1" ht="15.5" x14ac:dyDescent="0.35">
      <c r="A259" s="249" t="str">
        <f t="shared" si="4"/>
        <v/>
      </c>
      <c r="B259" s="255"/>
      <c r="C259" s="224"/>
      <c r="D259" s="251"/>
      <c r="E259" s="256"/>
      <c r="F259" s="252"/>
      <c r="G259" s="257"/>
    </row>
    <row r="260" spans="1:7" s="254" customFormat="1" ht="15.5" x14ac:dyDescent="0.35">
      <c r="A260" s="249" t="str">
        <f t="shared" si="4"/>
        <v/>
      </c>
      <c r="B260" s="255"/>
      <c r="C260" s="224"/>
      <c r="D260" s="251"/>
      <c r="E260" s="256"/>
      <c r="F260" s="252"/>
      <c r="G260" s="257"/>
    </row>
    <row r="261" spans="1:7" s="254" customFormat="1" ht="15.5" x14ac:dyDescent="0.35">
      <c r="A261" s="249" t="str">
        <f t="shared" si="4"/>
        <v/>
      </c>
      <c r="B261" s="255"/>
      <c r="C261" s="224"/>
      <c r="D261" s="251"/>
      <c r="E261" s="256"/>
      <c r="F261" s="252"/>
      <c r="G261" s="257"/>
    </row>
    <row r="262" spans="1:7" s="254" customFormat="1" ht="15.5" x14ac:dyDescent="0.35">
      <c r="A262" s="249" t="str">
        <f t="shared" si="4"/>
        <v/>
      </c>
      <c r="B262" s="255"/>
      <c r="C262" s="224"/>
      <c r="D262" s="251"/>
      <c r="E262" s="256"/>
      <c r="F262" s="252"/>
      <c r="G262" s="257"/>
    </row>
    <row r="263" spans="1:7" s="254" customFormat="1" ht="15.5" x14ac:dyDescent="0.35">
      <c r="A263" s="249" t="str">
        <f t="shared" si="4"/>
        <v/>
      </c>
      <c r="B263" s="255"/>
      <c r="C263" s="224"/>
      <c r="D263" s="251"/>
      <c r="E263" s="256"/>
      <c r="F263" s="252"/>
      <c r="G263" s="257"/>
    </row>
    <row r="264" spans="1:7" s="254" customFormat="1" ht="15.5" x14ac:dyDescent="0.35">
      <c r="A264" s="249" t="str">
        <f t="shared" si="4"/>
        <v/>
      </c>
      <c r="B264" s="255"/>
      <c r="C264" s="224"/>
      <c r="D264" s="251"/>
      <c r="E264" s="256"/>
      <c r="F264" s="252"/>
      <c r="G264" s="257"/>
    </row>
    <row r="265" spans="1:7" s="254" customFormat="1" ht="15.5" x14ac:dyDescent="0.35">
      <c r="A265" s="249" t="str">
        <f t="shared" si="4"/>
        <v/>
      </c>
      <c r="B265" s="255"/>
      <c r="C265" s="224"/>
      <c r="D265" s="251"/>
      <c r="E265" s="256"/>
      <c r="F265" s="252"/>
      <c r="G265" s="257"/>
    </row>
    <row r="266" spans="1:7" s="254" customFormat="1" ht="15.5" x14ac:dyDescent="0.35">
      <c r="A266" s="249" t="str">
        <f t="shared" si="4"/>
        <v/>
      </c>
      <c r="B266" s="255"/>
      <c r="C266" s="224"/>
      <c r="D266" s="251"/>
      <c r="E266" s="256"/>
      <c r="F266" s="252"/>
      <c r="G266" s="257"/>
    </row>
    <row r="267" spans="1:7" s="254" customFormat="1" ht="15.5" x14ac:dyDescent="0.35">
      <c r="A267" s="249" t="str">
        <f t="shared" si="4"/>
        <v/>
      </c>
      <c r="B267" s="255"/>
      <c r="C267" s="224"/>
      <c r="D267" s="251"/>
      <c r="E267" s="256"/>
      <c r="F267" s="252"/>
      <c r="G267" s="257"/>
    </row>
    <row r="268" spans="1:7" s="254" customFormat="1" ht="15.5" x14ac:dyDescent="0.35">
      <c r="A268" s="249" t="str">
        <f t="shared" si="4"/>
        <v/>
      </c>
      <c r="B268" s="255"/>
      <c r="C268" s="224"/>
      <c r="D268" s="251"/>
      <c r="E268" s="256"/>
      <c r="F268" s="252"/>
      <c r="G268" s="257"/>
    </row>
    <row r="269" spans="1:7" s="254" customFormat="1" ht="15.5" x14ac:dyDescent="0.35">
      <c r="A269" s="249" t="str">
        <f t="shared" si="4"/>
        <v/>
      </c>
      <c r="B269" s="255"/>
      <c r="C269" s="224"/>
      <c r="D269" s="251"/>
      <c r="E269" s="256"/>
      <c r="F269" s="252"/>
      <c r="G269" s="257"/>
    </row>
    <row r="270" spans="1:7" s="254" customFormat="1" ht="15.5" x14ac:dyDescent="0.35">
      <c r="A270" s="249" t="str">
        <f t="shared" si="4"/>
        <v/>
      </c>
      <c r="B270" s="255"/>
      <c r="C270" s="224"/>
      <c r="D270" s="251"/>
      <c r="E270" s="256"/>
      <c r="F270" s="252"/>
      <c r="G270" s="257"/>
    </row>
    <row r="271" spans="1:7" s="254" customFormat="1" ht="15.5" x14ac:dyDescent="0.35">
      <c r="A271" s="249" t="str">
        <f t="shared" si="4"/>
        <v/>
      </c>
      <c r="B271" s="255"/>
      <c r="C271" s="224"/>
      <c r="D271" s="251"/>
      <c r="E271" s="256"/>
      <c r="F271" s="252"/>
      <c r="G271" s="257"/>
    </row>
    <row r="272" spans="1:7" s="254" customFormat="1" ht="15.5" x14ac:dyDescent="0.35">
      <c r="A272" s="249" t="str">
        <f t="shared" si="4"/>
        <v/>
      </c>
      <c r="B272" s="255"/>
      <c r="C272" s="224"/>
      <c r="D272" s="251"/>
      <c r="E272" s="256"/>
      <c r="F272" s="252"/>
      <c r="G272" s="257"/>
    </row>
    <row r="273" spans="1:7" s="254" customFormat="1" ht="15.5" x14ac:dyDescent="0.35">
      <c r="A273" s="249" t="str">
        <f t="shared" si="4"/>
        <v/>
      </c>
      <c r="B273" s="255"/>
      <c r="C273" s="224"/>
      <c r="D273" s="251"/>
      <c r="E273" s="256"/>
      <c r="F273" s="252"/>
      <c r="G273" s="257"/>
    </row>
    <row r="274" spans="1:7" s="254" customFormat="1" ht="15.5" x14ac:dyDescent="0.35">
      <c r="A274" s="249" t="str">
        <f t="shared" si="4"/>
        <v/>
      </c>
      <c r="B274" s="255"/>
      <c r="C274" s="224"/>
      <c r="D274" s="251"/>
      <c r="E274" s="256"/>
      <c r="F274" s="252"/>
      <c r="G274" s="257"/>
    </row>
    <row r="275" spans="1:7" s="254" customFormat="1" ht="15.5" x14ac:dyDescent="0.35">
      <c r="A275" s="249" t="str">
        <f t="shared" si="4"/>
        <v/>
      </c>
      <c r="B275" s="255"/>
      <c r="C275" s="224"/>
      <c r="D275" s="251"/>
      <c r="E275" s="256"/>
      <c r="F275" s="252"/>
      <c r="G275" s="257"/>
    </row>
    <row r="276" spans="1:7" s="254" customFormat="1" ht="15.5" x14ac:dyDescent="0.35">
      <c r="A276" s="249" t="str">
        <f t="shared" si="4"/>
        <v/>
      </c>
      <c r="B276" s="255"/>
      <c r="C276" s="224"/>
      <c r="D276" s="251"/>
      <c r="E276" s="256"/>
      <c r="F276" s="252"/>
      <c r="G276" s="257"/>
    </row>
    <row r="277" spans="1:7" s="254" customFormat="1" ht="15.5" x14ac:dyDescent="0.35">
      <c r="A277" s="249" t="str">
        <f t="shared" si="4"/>
        <v/>
      </c>
      <c r="B277" s="255"/>
      <c r="C277" s="224"/>
      <c r="D277" s="251"/>
      <c r="E277" s="256"/>
      <c r="F277" s="252"/>
      <c r="G277" s="257"/>
    </row>
    <row r="278" spans="1:7" s="254" customFormat="1" ht="15.5" x14ac:dyDescent="0.35">
      <c r="A278" s="249" t="str">
        <f t="shared" si="4"/>
        <v/>
      </c>
      <c r="B278" s="255"/>
      <c r="C278" s="224"/>
      <c r="D278" s="251"/>
      <c r="E278" s="256"/>
      <c r="F278" s="252"/>
      <c r="G278" s="257"/>
    </row>
    <row r="279" spans="1:7" s="254" customFormat="1" ht="15.5" x14ac:dyDescent="0.35">
      <c r="A279" s="249" t="str">
        <f t="shared" si="4"/>
        <v/>
      </c>
      <c r="B279" s="255"/>
      <c r="C279" s="224"/>
      <c r="D279" s="251"/>
      <c r="E279" s="256"/>
      <c r="F279" s="252"/>
      <c r="G279" s="257"/>
    </row>
    <row r="280" spans="1:7" s="254" customFormat="1" ht="15.5" x14ac:dyDescent="0.35">
      <c r="A280" s="249" t="str">
        <f t="shared" si="4"/>
        <v/>
      </c>
      <c r="B280" s="255"/>
      <c r="C280" s="224"/>
      <c r="D280" s="251"/>
      <c r="E280" s="256"/>
      <c r="F280" s="252"/>
      <c r="G280" s="257"/>
    </row>
    <row r="281" spans="1:7" s="254" customFormat="1" ht="15.5" x14ac:dyDescent="0.35">
      <c r="A281" s="249" t="str">
        <f t="shared" ref="A281:A344" si="5">IF(COUNTA(B281:F281)&gt;0,ROW()-ROW($A$23),"")</f>
        <v/>
      </c>
      <c r="B281" s="255"/>
      <c r="C281" s="224"/>
      <c r="D281" s="251"/>
      <c r="E281" s="256"/>
      <c r="F281" s="252"/>
      <c r="G281" s="257"/>
    </row>
    <row r="282" spans="1:7" s="254" customFormat="1" ht="15.5" x14ac:dyDescent="0.35">
      <c r="A282" s="249" t="str">
        <f t="shared" si="5"/>
        <v/>
      </c>
      <c r="B282" s="255"/>
      <c r="C282" s="224"/>
      <c r="D282" s="251"/>
      <c r="E282" s="256"/>
      <c r="F282" s="252"/>
      <c r="G282" s="257"/>
    </row>
    <row r="283" spans="1:7" s="254" customFormat="1" ht="15.5" x14ac:dyDescent="0.35">
      <c r="A283" s="249" t="str">
        <f t="shared" si="5"/>
        <v/>
      </c>
      <c r="B283" s="255"/>
      <c r="C283" s="224"/>
      <c r="D283" s="251"/>
      <c r="E283" s="256"/>
      <c r="F283" s="252"/>
      <c r="G283" s="257"/>
    </row>
    <row r="284" spans="1:7" s="254" customFormat="1" ht="15.5" x14ac:dyDescent="0.35">
      <c r="A284" s="249" t="str">
        <f t="shared" si="5"/>
        <v/>
      </c>
      <c r="B284" s="255"/>
      <c r="C284" s="224"/>
      <c r="D284" s="251"/>
      <c r="E284" s="256"/>
      <c r="F284" s="252"/>
      <c r="G284" s="257"/>
    </row>
    <row r="285" spans="1:7" s="254" customFormat="1" ht="15.5" x14ac:dyDescent="0.35">
      <c r="A285" s="249" t="str">
        <f t="shared" si="5"/>
        <v/>
      </c>
      <c r="B285" s="255"/>
      <c r="C285" s="224"/>
      <c r="D285" s="251"/>
      <c r="E285" s="256"/>
      <c r="F285" s="252"/>
      <c r="G285" s="257"/>
    </row>
    <row r="286" spans="1:7" s="254" customFormat="1" ht="15.5" x14ac:dyDescent="0.35">
      <c r="A286" s="249" t="str">
        <f t="shared" si="5"/>
        <v/>
      </c>
      <c r="B286" s="255"/>
      <c r="C286" s="224"/>
      <c r="D286" s="251"/>
      <c r="E286" s="256"/>
      <c r="F286" s="252"/>
      <c r="G286" s="257"/>
    </row>
    <row r="287" spans="1:7" s="254" customFormat="1" ht="15.5" x14ac:dyDescent="0.35">
      <c r="A287" s="249" t="str">
        <f t="shared" si="5"/>
        <v/>
      </c>
      <c r="B287" s="255"/>
      <c r="C287" s="224"/>
      <c r="D287" s="251"/>
      <c r="E287" s="256"/>
      <c r="F287" s="252"/>
      <c r="G287" s="257"/>
    </row>
    <row r="288" spans="1:7" s="254" customFormat="1" ht="15.5" x14ac:dyDescent="0.35">
      <c r="A288" s="249" t="str">
        <f t="shared" si="5"/>
        <v/>
      </c>
      <c r="B288" s="255"/>
      <c r="C288" s="224"/>
      <c r="D288" s="251"/>
      <c r="E288" s="256"/>
      <c r="F288" s="252"/>
      <c r="G288" s="257"/>
    </row>
    <row r="289" spans="1:7" s="254" customFormat="1" ht="15.5" x14ac:dyDescent="0.35">
      <c r="A289" s="249" t="str">
        <f t="shared" si="5"/>
        <v/>
      </c>
      <c r="B289" s="255"/>
      <c r="C289" s="224"/>
      <c r="D289" s="251"/>
      <c r="E289" s="256"/>
      <c r="F289" s="252"/>
      <c r="G289" s="257"/>
    </row>
    <row r="290" spans="1:7" s="254" customFormat="1" ht="15.5" x14ac:dyDescent="0.35">
      <c r="A290" s="249" t="str">
        <f t="shared" si="5"/>
        <v/>
      </c>
      <c r="B290" s="255"/>
      <c r="C290" s="224"/>
      <c r="D290" s="251"/>
      <c r="E290" s="256"/>
      <c r="F290" s="252"/>
      <c r="G290" s="257"/>
    </row>
    <row r="291" spans="1:7" s="254" customFormat="1" ht="15.5" x14ac:dyDescent="0.35">
      <c r="A291" s="249" t="str">
        <f t="shared" si="5"/>
        <v/>
      </c>
      <c r="B291" s="255"/>
      <c r="C291" s="224"/>
      <c r="D291" s="251"/>
      <c r="E291" s="256"/>
      <c r="F291" s="252"/>
      <c r="G291" s="257"/>
    </row>
    <row r="292" spans="1:7" s="254" customFormat="1" ht="15.5" x14ac:dyDescent="0.35">
      <c r="A292" s="249" t="str">
        <f t="shared" si="5"/>
        <v/>
      </c>
      <c r="B292" s="255"/>
      <c r="C292" s="224"/>
      <c r="D292" s="251"/>
      <c r="E292" s="256"/>
      <c r="F292" s="252"/>
      <c r="G292" s="257"/>
    </row>
    <row r="293" spans="1:7" s="254" customFormat="1" ht="15.5" x14ac:dyDescent="0.35">
      <c r="A293" s="249" t="str">
        <f t="shared" si="5"/>
        <v/>
      </c>
      <c r="B293" s="255"/>
      <c r="C293" s="224"/>
      <c r="D293" s="251"/>
      <c r="E293" s="256"/>
      <c r="F293" s="252"/>
      <c r="G293" s="257"/>
    </row>
    <row r="294" spans="1:7" s="254" customFormat="1" ht="15.5" x14ac:dyDescent="0.35">
      <c r="A294" s="249" t="str">
        <f t="shared" si="5"/>
        <v/>
      </c>
      <c r="B294" s="255"/>
      <c r="C294" s="224"/>
      <c r="D294" s="251"/>
      <c r="E294" s="256"/>
      <c r="F294" s="252"/>
      <c r="G294" s="257"/>
    </row>
    <row r="295" spans="1:7" s="254" customFormat="1" ht="15.5" x14ac:dyDescent="0.35">
      <c r="A295" s="249" t="str">
        <f t="shared" si="5"/>
        <v/>
      </c>
      <c r="B295" s="255"/>
      <c r="C295" s="224"/>
      <c r="D295" s="251"/>
      <c r="E295" s="256"/>
      <c r="F295" s="252"/>
      <c r="G295" s="257"/>
    </row>
    <row r="296" spans="1:7" s="254" customFormat="1" ht="15.5" x14ac:dyDescent="0.35">
      <c r="A296" s="249" t="str">
        <f t="shared" si="5"/>
        <v/>
      </c>
      <c r="B296" s="255"/>
      <c r="C296" s="224"/>
      <c r="D296" s="251"/>
      <c r="E296" s="256"/>
      <c r="F296" s="252"/>
      <c r="G296" s="257"/>
    </row>
    <row r="297" spans="1:7" s="254" customFormat="1" ht="15.5" x14ac:dyDescent="0.35">
      <c r="A297" s="249" t="str">
        <f t="shared" si="5"/>
        <v/>
      </c>
      <c r="B297" s="255"/>
      <c r="C297" s="224"/>
      <c r="D297" s="251"/>
      <c r="E297" s="256"/>
      <c r="F297" s="252"/>
      <c r="G297" s="257"/>
    </row>
    <row r="298" spans="1:7" s="254" customFormat="1" ht="15.5" x14ac:dyDescent="0.35">
      <c r="A298" s="249" t="str">
        <f t="shared" si="5"/>
        <v/>
      </c>
      <c r="B298" s="255"/>
      <c r="C298" s="224"/>
      <c r="D298" s="251"/>
      <c r="E298" s="256"/>
      <c r="F298" s="252"/>
      <c r="G298" s="257"/>
    </row>
    <row r="299" spans="1:7" s="254" customFormat="1" ht="15.5" x14ac:dyDescent="0.35">
      <c r="A299" s="249" t="str">
        <f t="shared" si="5"/>
        <v/>
      </c>
      <c r="B299" s="255"/>
      <c r="C299" s="224"/>
      <c r="D299" s="251"/>
      <c r="E299" s="256"/>
      <c r="F299" s="252"/>
      <c r="G299" s="257"/>
    </row>
    <row r="300" spans="1:7" s="254" customFormat="1" ht="15.5" x14ac:dyDescent="0.35">
      <c r="A300" s="249" t="str">
        <f t="shared" si="5"/>
        <v/>
      </c>
      <c r="B300" s="255"/>
      <c r="C300" s="224"/>
      <c r="D300" s="251"/>
      <c r="E300" s="256"/>
      <c r="F300" s="252"/>
      <c r="G300" s="257"/>
    </row>
    <row r="301" spans="1:7" s="254" customFormat="1" ht="15.5" x14ac:dyDescent="0.35">
      <c r="A301" s="249" t="str">
        <f t="shared" si="5"/>
        <v/>
      </c>
      <c r="B301" s="255"/>
      <c r="C301" s="224"/>
      <c r="D301" s="251"/>
      <c r="E301" s="256"/>
      <c r="F301" s="252"/>
      <c r="G301" s="257"/>
    </row>
    <row r="302" spans="1:7" s="254" customFormat="1" ht="15.5" x14ac:dyDescent="0.35">
      <c r="A302" s="249" t="str">
        <f t="shared" si="5"/>
        <v/>
      </c>
      <c r="B302" s="255"/>
      <c r="C302" s="224"/>
      <c r="D302" s="251"/>
      <c r="E302" s="256"/>
      <c r="F302" s="252"/>
      <c r="G302" s="257"/>
    </row>
    <row r="303" spans="1:7" s="254" customFormat="1" ht="15.5" x14ac:dyDescent="0.35">
      <c r="A303" s="249" t="str">
        <f t="shared" si="5"/>
        <v/>
      </c>
      <c r="B303" s="255"/>
      <c r="C303" s="224"/>
      <c r="D303" s="251"/>
      <c r="E303" s="256"/>
      <c r="F303" s="252"/>
      <c r="G303" s="257"/>
    </row>
    <row r="304" spans="1:7" s="254" customFormat="1" ht="15.5" x14ac:dyDescent="0.35">
      <c r="A304" s="249" t="str">
        <f t="shared" si="5"/>
        <v/>
      </c>
      <c r="B304" s="255"/>
      <c r="C304" s="224"/>
      <c r="D304" s="251"/>
      <c r="E304" s="256"/>
      <c r="F304" s="252"/>
      <c r="G304" s="257"/>
    </row>
    <row r="305" spans="1:7" s="254" customFormat="1" ht="15.5" x14ac:dyDescent="0.35">
      <c r="A305" s="249" t="str">
        <f t="shared" si="5"/>
        <v/>
      </c>
      <c r="B305" s="255"/>
      <c r="C305" s="224"/>
      <c r="D305" s="251"/>
      <c r="E305" s="256"/>
      <c r="F305" s="252"/>
      <c r="G305" s="257"/>
    </row>
    <row r="306" spans="1:7" s="254" customFormat="1" ht="15.5" x14ac:dyDescent="0.35">
      <c r="A306" s="249" t="str">
        <f t="shared" si="5"/>
        <v/>
      </c>
      <c r="B306" s="255"/>
      <c r="C306" s="224"/>
      <c r="D306" s="251"/>
      <c r="E306" s="256"/>
      <c r="F306" s="252"/>
      <c r="G306" s="257"/>
    </row>
    <row r="307" spans="1:7" s="254" customFormat="1" ht="15.5" x14ac:dyDescent="0.35">
      <c r="A307" s="249" t="str">
        <f t="shared" si="5"/>
        <v/>
      </c>
      <c r="B307" s="255"/>
      <c r="C307" s="224"/>
      <c r="D307" s="251"/>
      <c r="E307" s="256"/>
      <c r="F307" s="252"/>
      <c r="G307" s="257"/>
    </row>
    <row r="308" spans="1:7" s="254" customFormat="1" ht="15.5" x14ac:dyDescent="0.35">
      <c r="A308" s="249" t="str">
        <f t="shared" si="5"/>
        <v/>
      </c>
      <c r="B308" s="255"/>
      <c r="C308" s="224"/>
      <c r="D308" s="251"/>
      <c r="E308" s="256"/>
      <c r="F308" s="252"/>
      <c r="G308" s="257"/>
    </row>
    <row r="309" spans="1:7" s="254" customFormat="1" ht="15.5" x14ac:dyDescent="0.35">
      <c r="A309" s="249" t="str">
        <f t="shared" si="5"/>
        <v/>
      </c>
      <c r="B309" s="255"/>
      <c r="C309" s="224"/>
      <c r="D309" s="251"/>
      <c r="E309" s="256"/>
      <c r="F309" s="252"/>
      <c r="G309" s="257"/>
    </row>
    <row r="310" spans="1:7" s="254" customFormat="1" ht="15.5" x14ac:dyDescent="0.35">
      <c r="A310" s="249" t="str">
        <f t="shared" si="5"/>
        <v/>
      </c>
      <c r="B310" s="255"/>
      <c r="C310" s="224"/>
      <c r="D310" s="251"/>
      <c r="E310" s="256"/>
      <c r="F310" s="252"/>
      <c r="G310" s="257"/>
    </row>
    <row r="311" spans="1:7" s="254" customFormat="1" ht="15.5" x14ac:dyDescent="0.35">
      <c r="A311" s="249" t="str">
        <f t="shared" si="5"/>
        <v/>
      </c>
      <c r="B311" s="255"/>
      <c r="C311" s="224"/>
      <c r="D311" s="251"/>
      <c r="E311" s="256"/>
      <c r="F311" s="252"/>
      <c r="G311" s="257"/>
    </row>
    <row r="312" spans="1:7" s="254" customFormat="1" ht="15.5" x14ac:dyDescent="0.35">
      <c r="A312" s="249" t="str">
        <f t="shared" si="5"/>
        <v/>
      </c>
      <c r="B312" s="255"/>
      <c r="C312" s="224"/>
      <c r="D312" s="251"/>
      <c r="E312" s="256"/>
      <c r="F312" s="252"/>
      <c r="G312" s="257"/>
    </row>
    <row r="313" spans="1:7" s="254" customFormat="1" ht="15.5" x14ac:dyDescent="0.35">
      <c r="A313" s="249" t="str">
        <f t="shared" si="5"/>
        <v/>
      </c>
      <c r="B313" s="255"/>
      <c r="C313" s="224"/>
      <c r="D313" s="251"/>
      <c r="E313" s="256"/>
      <c r="F313" s="252"/>
      <c r="G313" s="257"/>
    </row>
    <row r="314" spans="1:7" s="254" customFormat="1" ht="15.5" x14ac:dyDescent="0.35">
      <c r="A314" s="249" t="str">
        <f t="shared" si="5"/>
        <v/>
      </c>
      <c r="B314" s="255"/>
      <c r="C314" s="224"/>
      <c r="D314" s="251"/>
      <c r="E314" s="256"/>
      <c r="F314" s="252"/>
      <c r="G314" s="257"/>
    </row>
    <row r="315" spans="1:7" s="254" customFormat="1" ht="15.5" x14ac:dyDescent="0.35">
      <c r="A315" s="249" t="str">
        <f t="shared" si="5"/>
        <v/>
      </c>
      <c r="B315" s="255"/>
      <c r="C315" s="224"/>
      <c r="D315" s="251"/>
      <c r="E315" s="256"/>
      <c r="F315" s="252"/>
      <c r="G315" s="257"/>
    </row>
    <row r="316" spans="1:7" s="254" customFormat="1" ht="15.5" x14ac:dyDescent="0.35">
      <c r="A316" s="249" t="str">
        <f t="shared" si="5"/>
        <v/>
      </c>
      <c r="B316" s="255"/>
      <c r="C316" s="224"/>
      <c r="D316" s="251"/>
      <c r="E316" s="256"/>
      <c r="F316" s="252"/>
      <c r="G316" s="257"/>
    </row>
    <row r="317" spans="1:7" s="254" customFormat="1" ht="15.5" x14ac:dyDescent="0.35">
      <c r="A317" s="249" t="str">
        <f t="shared" si="5"/>
        <v/>
      </c>
      <c r="B317" s="255"/>
      <c r="C317" s="224"/>
      <c r="D317" s="251"/>
      <c r="E317" s="256"/>
      <c r="F317" s="252"/>
      <c r="G317" s="257"/>
    </row>
    <row r="318" spans="1:7" s="254" customFormat="1" ht="15.5" x14ac:dyDescent="0.35">
      <c r="A318" s="249" t="str">
        <f t="shared" si="5"/>
        <v/>
      </c>
      <c r="B318" s="255"/>
      <c r="C318" s="224"/>
      <c r="D318" s="251"/>
      <c r="E318" s="256"/>
      <c r="F318" s="252"/>
      <c r="G318" s="257"/>
    </row>
    <row r="319" spans="1:7" s="254" customFormat="1" ht="15.5" x14ac:dyDescent="0.35">
      <c r="A319" s="249" t="str">
        <f t="shared" si="5"/>
        <v/>
      </c>
      <c r="B319" s="255"/>
      <c r="C319" s="224"/>
      <c r="D319" s="251"/>
      <c r="E319" s="256"/>
      <c r="F319" s="252"/>
      <c r="G319" s="257"/>
    </row>
    <row r="320" spans="1:7" s="254" customFormat="1" ht="15.5" x14ac:dyDescent="0.35">
      <c r="A320" s="249" t="str">
        <f t="shared" si="5"/>
        <v/>
      </c>
      <c r="B320" s="255"/>
      <c r="C320" s="224"/>
      <c r="D320" s="251"/>
      <c r="E320" s="256"/>
      <c r="F320" s="252"/>
      <c r="G320" s="257"/>
    </row>
    <row r="321" spans="1:7" s="254" customFormat="1" ht="15.5" x14ac:dyDescent="0.35">
      <c r="A321" s="249" t="str">
        <f t="shared" si="5"/>
        <v/>
      </c>
      <c r="B321" s="255"/>
      <c r="C321" s="224"/>
      <c r="D321" s="251"/>
      <c r="E321" s="256"/>
      <c r="F321" s="252"/>
      <c r="G321" s="257"/>
    </row>
    <row r="322" spans="1:7" s="254" customFormat="1" ht="15.5" x14ac:dyDescent="0.35">
      <c r="A322" s="249" t="str">
        <f t="shared" si="5"/>
        <v/>
      </c>
      <c r="B322" s="255"/>
      <c r="C322" s="224"/>
      <c r="D322" s="251"/>
      <c r="E322" s="256"/>
      <c r="F322" s="252"/>
      <c r="G322" s="257"/>
    </row>
    <row r="323" spans="1:7" s="254" customFormat="1" ht="15.5" x14ac:dyDescent="0.35">
      <c r="A323" s="249" t="str">
        <f t="shared" si="5"/>
        <v/>
      </c>
      <c r="B323" s="255"/>
      <c r="C323" s="224"/>
      <c r="D323" s="251"/>
      <c r="E323" s="256"/>
      <c r="F323" s="252"/>
      <c r="G323" s="257"/>
    </row>
    <row r="324" spans="1:7" s="254" customFormat="1" ht="15.5" x14ac:dyDescent="0.35">
      <c r="A324" s="249" t="str">
        <f t="shared" si="5"/>
        <v/>
      </c>
      <c r="B324" s="255"/>
      <c r="C324" s="224"/>
      <c r="D324" s="251"/>
      <c r="E324" s="256"/>
      <c r="F324" s="252"/>
      <c r="G324" s="257"/>
    </row>
    <row r="325" spans="1:7" s="254" customFormat="1" ht="15.5" x14ac:dyDescent="0.35">
      <c r="A325" s="249" t="str">
        <f t="shared" si="5"/>
        <v/>
      </c>
      <c r="B325" s="255"/>
      <c r="C325" s="224"/>
      <c r="D325" s="251"/>
      <c r="E325" s="256"/>
      <c r="F325" s="252"/>
      <c r="G325" s="257"/>
    </row>
    <row r="326" spans="1:7" s="254" customFormat="1" ht="15.5" x14ac:dyDescent="0.35">
      <c r="A326" s="249" t="str">
        <f t="shared" si="5"/>
        <v/>
      </c>
      <c r="B326" s="255"/>
      <c r="C326" s="224"/>
      <c r="D326" s="251"/>
      <c r="E326" s="256"/>
      <c r="F326" s="252"/>
      <c r="G326" s="257"/>
    </row>
    <row r="327" spans="1:7" s="254" customFormat="1" ht="15.5" x14ac:dyDescent="0.35">
      <c r="A327" s="249" t="str">
        <f t="shared" si="5"/>
        <v/>
      </c>
      <c r="B327" s="255"/>
      <c r="C327" s="224"/>
      <c r="D327" s="251"/>
      <c r="E327" s="256"/>
      <c r="F327" s="252"/>
      <c r="G327" s="257"/>
    </row>
    <row r="328" spans="1:7" s="254" customFormat="1" ht="15.5" x14ac:dyDescent="0.35">
      <c r="A328" s="249" t="str">
        <f t="shared" si="5"/>
        <v/>
      </c>
      <c r="B328" s="255"/>
      <c r="C328" s="224"/>
      <c r="D328" s="251"/>
      <c r="E328" s="256"/>
      <c r="F328" s="252"/>
      <c r="G328" s="257"/>
    </row>
    <row r="329" spans="1:7" s="254" customFormat="1" ht="15.5" x14ac:dyDescent="0.35">
      <c r="A329" s="249" t="str">
        <f t="shared" si="5"/>
        <v/>
      </c>
      <c r="B329" s="255"/>
      <c r="C329" s="224"/>
      <c r="D329" s="251"/>
      <c r="E329" s="256"/>
      <c r="F329" s="252"/>
      <c r="G329" s="257"/>
    </row>
    <row r="330" spans="1:7" s="254" customFormat="1" ht="15.5" x14ac:dyDescent="0.35">
      <c r="A330" s="249" t="str">
        <f t="shared" si="5"/>
        <v/>
      </c>
      <c r="B330" s="255"/>
      <c r="C330" s="224"/>
      <c r="D330" s="251"/>
      <c r="E330" s="256"/>
      <c r="F330" s="252"/>
      <c r="G330" s="257"/>
    </row>
    <row r="331" spans="1:7" s="254" customFormat="1" ht="15.5" x14ac:dyDescent="0.35">
      <c r="A331" s="249" t="str">
        <f t="shared" si="5"/>
        <v/>
      </c>
      <c r="B331" s="255"/>
      <c r="C331" s="224"/>
      <c r="D331" s="251"/>
      <c r="E331" s="256"/>
      <c r="F331" s="252"/>
      <c r="G331" s="257"/>
    </row>
    <row r="332" spans="1:7" s="254" customFormat="1" ht="15.5" x14ac:dyDescent="0.35">
      <c r="A332" s="249" t="str">
        <f t="shared" si="5"/>
        <v/>
      </c>
      <c r="B332" s="255"/>
      <c r="C332" s="224"/>
      <c r="D332" s="251"/>
      <c r="E332" s="256"/>
      <c r="F332" s="252"/>
      <c r="G332" s="257"/>
    </row>
    <row r="333" spans="1:7" s="254" customFormat="1" ht="15.5" x14ac:dyDescent="0.35">
      <c r="A333" s="249" t="str">
        <f t="shared" si="5"/>
        <v/>
      </c>
      <c r="B333" s="255"/>
      <c r="C333" s="224"/>
      <c r="D333" s="251"/>
      <c r="E333" s="256"/>
      <c r="F333" s="252"/>
      <c r="G333" s="257"/>
    </row>
    <row r="334" spans="1:7" s="254" customFormat="1" ht="15.5" x14ac:dyDescent="0.35">
      <c r="A334" s="249" t="str">
        <f t="shared" si="5"/>
        <v/>
      </c>
      <c r="B334" s="255"/>
      <c r="C334" s="224"/>
      <c r="D334" s="251"/>
      <c r="E334" s="256"/>
      <c r="F334" s="252"/>
      <c r="G334" s="257"/>
    </row>
    <row r="335" spans="1:7" s="254" customFormat="1" ht="15.5" x14ac:dyDescent="0.35">
      <c r="A335" s="249" t="str">
        <f t="shared" si="5"/>
        <v/>
      </c>
      <c r="B335" s="255"/>
      <c r="C335" s="224"/>
      <c r="D335" s="251"/>
      <c r="E335" s="256"/>
      <c r="F335" s="252"/>
      <c r="G335" s="257"/>
    </row>
    <row r="336" spans="1:7" s="254" customFormat="1" ht="15.5" x14ac:dyDescent="0.35">
      <c r="A336" s="249" t="str">
        <f t="shared" si="5"/>
        <v/>
      </c>
      <c r="B336" s="255"/>
      <c r="C336" s="224"/>
      <c r="D336" s="251"/>
      <c r="E336" s="256"/>
      <c r="F336" s="252"/>
      <c r="G336" s="257"/>
    </row>
    <row r="337" spans="1:7" s="254" customFormat="1" ht="15.5" x14ac:dyDescent="0.35">
      <c r="A337" s="249" t="str">
        <f t="shared" si="5"/>
        <v/>
      </c>
      <c r="B337" s="255"/>
      <c r="C337" s="224"/>
      <c r="D337" s="251"/>
      <c r="E337" s="256"/>
      <c r="F337" s="252"/>
      <c r="G337" s="257"/>
    </row>
    <row r="338" spans="1:7" s="254" customFormat="1" ht="15.5" x14ac:dyDescent="0.35">
      <c r="A338" s="249" t="str">
        <f t="shared" si="5"/>
        <v/>
      </c>
      <c r="B338" s="255"/>
      <c r="C338" s="224"/>
      <c r="D338" s="251"/>
      <c r="E338" s="256"/>
      <c r="F338" s="252"/>
      <c r="G338" s="257"/>
    </row>
    <row r="339" spans="1:7" s="254" customFormat="1" ht="15.5" x14ac:dyDescent="0.35">
      <c r="A339" s="249" t="str">
        <f t="shared" si="5"/>
        <v/>
      </c>
      <c r="B339" s="255"/>
      <c r="C339" s="224"/>
      <c r="D339" s="251"/>
      <c r="E339" s="256"/>
      <c r="F339" s="252"/>
      <c r="G339" s="257"/>
    </row>
    <row r="340" spans="1:7" s="254" customFormat="1" ht="15.5" x14ac:dyDescent="0.35">
      <c r="A340" s="249" t="str">
        <f t="shared" si="5"/>
        <v/>
      </c>
      <c r="B340" s="255"/>
      <c r="C340" s="224"/>
      <c r="D340" s="251"/>
      <c r="E340" s="256"/>
      <c r="F340" s="252"/>
      <c r="G340" s="257"/>
    </row>
    <row r="341" spans="1:7" s="254" customFormat="1" ht="15.5" x14ac:dyDescent="0.35">
      <c r="A341" s="249" t="str">
        <f t="shared" si="5"/>
        <v/>
      </c>
      <c r="B341" s="255"/>
      <c r="C341" s="224"/>
      <c r="D341" s="251"/>
      <c r="E341" s="256"/>
      <c r="F341" s="252"/>
      <c r="G341" s="257"/>
    </row>
    <row r="342" spans="1:7" s="254" customFormat="1" ht="15.5" x14ac:dyDescent="0.35">
      <c r="A342" s="249" t="str">
        <f t="shared" si="5"/>
        <v/>
      </c>
      <c r="B342" s="255"/>
      <c r="C342" s="224"/>
      <c r="D342" s="251"/>
      <c r="E342" s="256"/>
      <c r="F342" s="252"/>
      <c r="G342" s="257"/>
    </row>
    <row r="343" spans="1:7" s="254" customFormat="1" ht="15.5" x14ac:dyDescent="0.35">
      <c r="A343" s="249" t="str">
        <f t="shared" si="5"/>
        <v/>
      </c>
      <c r="B343" s="255"/>
      <c r="C343" s="224"/>
      <c r="D343" s="251"/>
      <c r="E343" s="256"/>
      <c r="F343" s="252"/>
      <c r="G343" s="257"/>
    </row>
    <row r="344" spans="1:7" s="254" customFormat="1" ht="15.5" x14ac:dyDescent="0.35">
      <c r="A344" s="249" t="str">
        <f t="shared" si="5"/>
        <v/>
      </c>
      <c r="B344" s="255"/>
      <c r="C344" s="224"/>
      <c r="D344" s="251"/>
      <c r="E344" s="256"/>
      <c r="F344" s="252"/>
      <c r="G344" s="257"/>
    </row>
    <row r="345" spans="1:7" s="254" customFormat="1" ht="15.5" x14ac:dyDescent="0.35">
      <c r="A345" s="249" t="str">
        <f t="shared" ref="A345:A408" si="6">IF(COUNTA(B345:F345)&gt;0,ROW()-ROW($A$23),"")</f>
        <v/>
      </c>
      <c r="B345" s="255"/>
      <c r="C345" s="224"/>
      <c r="D345" s="251"/>
      <c r="E345" s="256"/>
      <c r="F345" s="252"/>
      <c r="G345" s="257"/>
    </row>
    <row r="346" spans="1:7" s="254" customFormat="1" ht="15.5" x14ac:dyDescent="0.35">
      <c r="A346" s="249" t="str">
        <f t="shared" si="6"/>
        <v/>
      </c>
      <c r="B346" s="255"/>
      <c r="C346" s="224"/>
      <c r="D346" s="251"/>
      <c r="E346" s="256"/>
      <c r="F346" s="252"/>
      <c r="G346" s="257"/>
    </row>
    <row r="347" spans="1:7" s="254" customFormat="1" ht="15.5" x14ac:dyDescent="0.35">
      <c r="A347" s="249" t="str">
        <f t="shared" si="6"/>
        <v/>
      </c>
      <c r="B347" s="255"/>
      <c r="C347" s="224"/>
      <c r="D347" s="251"/>
      <c r="E347" s="256"/>
      <c r="F347" s="252"/>
      <c r="G347" s="257"/>
    </row>
    <row r="348" spans="1:7" s="254" customFormat="1" ht="15.5" x14ac:dyDescent="0.35">
      <c r="A348" s="249" t="str">
        <f t="shared" si="6"/>
        <v/>
      </c>
      <c r="B348" s="255"/>
      <c r="C348" s="224"/>
      <c r="D348" s="251"/>
      <c r="E348" s="256"/>
      <c r="F348" s="252"/>
      <c r="G348" s="257"/>
    </row>
    <row r="349" spans="1:7" s="254" customFormat="1" ht="15.5" x14ac:dyDescent="0.35">
      <c r="A349" s="249" t="str">
        <f t="shared" si="6"/>
        <v/>
      </c>
      <c r="B349" s="255"/>
      <c r="C349" s="224"/>
      <c r="D349" s="251"/>
      <c r="E349" s="256"/>
      <c r="F349" s="252"/>
      <c r="G349" s="257"/>
    </row>
    <row r="350" spans="1:7" s="254" customFormat="1" ht="15.5" x14ac:dyDescent="0.35">
      <c r="A350" s="249" t="str">
        <f t="shared" si="6"/>
        <v/>
      </c>
      <c r="B350" s="255"/>
      <c r="C350" s="224"/>
      <c r="D350" s="251"/>
      <c r="E350" s="256"/>
      <c r="F350" s="252"/>
      <c r="G350" s="257"/>
    </row>
    <row r="351" spans="1:7" s="254" customFormat="1" ht="15.5" x14ac:dyDescent="0.35">
      <c r="A351" s="249" t="str">
        <f t="shared" si="6"/>
        <v/>
      </c>
      <c r="B351" s="255"/>
      <c r="C351" s="224"/>
      <c r="D351" s="251"/>
      <c r="E351" s="256"/>
      <c r="F351" s="252"/>
      <c r="G351" s="257"/>
    </row>
    <row r="352" spans="1:7" s="254" customFormat="1" ht="15.5" x14ac:dyDescent="0.35">
      <c r="A352" s="249" t="str">
        <f t="shared" si="6"/>
        <v/>
      </c>
      <c r="B352" s="255"/>
      <c r="C352" s="224"/>
      <c r="D352" s="251"/>
      <c r="E352" s="256"/>
      <c r="F352" s="252"/>
      <c r="G352" s="257"/>
    </row>
    <row r="353" spans="1:7" s="254" customFormat="1" ht="15.5" x14ac:dyDescent="0.35">
      <c r="A353" s="249" t="str">
        <f t="shared" si="6"/>
        <v/>
      </c>
      <c r="B353" s="255"/>
      <c r="C353" s="224"/>
      <c r="D353" s="251"/>
      <c r="E353" s="256"/>
      <c r="F353" s="252"/>
      <c r="G353" s="257"/>
    </row>
    <row r="354" spans="1:7" s="254" customFormat="1" ht="15.5" x14ac:dyDescent="0.35">
      <c r="A354" s="249" t="str">
        <f t="shared" si="6"/>
        <v/>
      </c>
      <c r="B354" s="255"/>
      <c r="C354" s="224"/>
      <c r="D354" s="251"/>
      <c r="E354" s="256"/>
      <c r="F354" s="252"/>
      <c r="G354" s="257"/>
    </row>
    <row r="355" spans="1:7" s="254" customFormat="1" ht="15.5" x14ac:dyDescent="0.35">
      <c r="A355" s="249" t="str">
        <f t="shared" si="6"/>
        <v/>
      </c>
      <c r="B355" s="255"/>
      <c r="C355" s="224"/>
      <c r="D355" s="251"/>
      <c r="E355" s="256"/>
      <c r="F355" s="252"/>
      <c r="G355" s="257"/>
    </row>
    <row r="356" spans="1:7" s="254" customFormat="1" ht="15.5" x14ac:dyDescent="0.35">
      <c r="A356" s="249" t="str">
        <f t="shared" si="6"/>
        <v/>
      </c>
      <c r="B356" s="255"/>
      <c r="C356" s="224"/>
      <c r="D356" s="251"/>
      <c r="E356" s="256"/>
      <c r="F356" s="252"/>
      <c r="G356" s="257"/>
    </row>
    <row r="357" spans="1:7" s="254" customFormat="1" ht="15.5" x14ac:dyDescent="0.35">
      <c r="A357" s="249" t="str">
        <f t="shared" si="6"/>
        <v/>
      </c>
      <c r="B357" s="255"/>
      <c r="C357" s="224"/>
      <c r="D357" s="251"/>
      <c r="E357" s="256"/>
      <c r="F357" s="252"/>
      <c r="G357" s="257"/>
    </row>
    <row r="358" spans="1:7" s="254" customFormat="1" ht="15.5" x14ac:dyDescent="0.35">
      <c r="A358" s="249" t="str">
        <f t="shared" si="6"/>
        <v/>
      </c>
      <c r="B358" s="255"/>
      <c r="C358" s="224"/>
      <c r="D358" s="251"/>
      <c r="E358" s="256"/>
      <c r="F358" s="252"/>
      <c r="G358" s="257"/>
    </row>
    <row r="359" spans="1:7" s="254" customFormat="1" ht="15.5" x14ac:dyDescent="0.35">
      <c r="A359" s="249" t="str">
        <f t="shared" si="6"/>
        <v/>
      </c>
      <c r="B359" s="255"/>
      <c r="C359" s="224"/>
      <c r="D359" s="251"/>
      <c r="E359" s="256"/>
      <c r="F359" s="252"/>
      <c r="G359" s="257"/>
    </row>
    <row r="360" spans="1:7" s="254" customFormat="1" ht="15.5" x14ac:dyDescent="0.35">
      <c r="A360" s="249" t="str">
        <f t="shared" si="6"/>
        <v/>
      </c>
      <c r="B360" s="255"/>
      <c r="C360" s="224"/>
      <c r="D360" s="251"/>
      <c r="E360" s="256"/>
      <c r="F360" s="252"/>
      <c r="G360" s="257"/>
    </row>
    <row r="361" spans="1:7" s="254" customFormat="1" ht="15.5" x14ac:dyDescent="0.35">
      <c r="A361" s="249" t="str">
        <f t="shared" si="6"/>
        <v/>
      </c>
      <c r="B361" s="255"/>
      <c r="C361" s="224"/>
      <c r="D361" s="251"/>
      <c r="E361" s="256"/>
      <c r="F361" s="252"/>
      <c r="G361" s="257"/>
    </row>
    <row r="362" spans="1:7" s="254" customFormat="1" ht="15.5" x14ac:dyDescent="0.35">
      <c r="A362" s="249" t="str">
        <f t="shared" si="6"/>
        <v/>
      </c>
      <c r="B362" s="255"/>
      <c r="C362" s="224"/>
      <c r="D362" s="251"/>
      <c r="E362" s="256"/>
      <c r="F362" s="252"/>
      <c r="G362" s="257"/>
    </row>
    <row r="363" spans="1:7" s="254" customFormat="1" ht="15.5" x14ac:dyDescent="0.35">
      <c r="A363" s="249" t="str">
        <f t="shared" si="6"/>
        <v/>
      </c>
      <c r="B363" s="255"/>
      <c r="C363" s="224"/>
      <c r="D363" s="251"/>
      <c r="E363" s="256"/>
      <c r="F363" s="252"/>
      <c r="G363" s="257"/>
    </row>
    <row r="364" spans="1:7" s="254" customFormat="1" ht="15.5" x14ac:dyDescent="0.35">
      <c r="A364" s="249" t="str">
        <f t="shared" si="6"/>
        <v/>
      </c>
      <c r="B364" s="255"/>
      <c r="C364" s="224"/>
      <c r="D364" s="251"/>
      <c r="E364" s="256"/>
      <c r="F364" s="252"/>
      <c r="G364" s="257"/>
    </row>
    <row r="365" spans="1:7" s="254" customFormat="1" ht="15.5" x14ac:dyDescent="0.35">
      <c r="A365" s="249" t="str">
        <f t="shared" si="6"/>
        <v/>
      </c>
      <c r="B365" s="255"/>
      <c r="C365" s="224"/>
      <c r="D365" s="251"/>
      <c r="E365" s="256"/>
      <c r="F365" s="252"/>
      <c r="G365" s="257"/>
    </row>
    <row r="366" spans="1:7" s="254" customFormat="1" ht="15.5" x14ac:dyDescent="0.35">
      <c r="A366" s="249" t="str">
        <f t="shared" si="6"/>
        <v/>
      </c>
      <c r="B366" s="255"/>
      <c r="C366" s="224"/>
      <c r="D366" s="251"/>
      <c r="E366" s="256"/>
      <c r="F366" s="252"/>
      <c r="G366" s="257"/>
    </row>
    <row r="367" spans="1:7" s="254" customFormat="1" ht="15.5" x14ac:dyDescent="0.35">
      <c r="A367" s="249" t="str">
        <f t="shared" si="6"/>
        <v/>
      </c>
      <c r="B367" s="255"/>
      <c r="C367" s="224"/>
      <c r="D367" s="251"/>
      <c r="E367" s="256"/>
      <c r="F367" s="252"/>
      <c r="G367" s="257"/>
    </row>
    <row r="368" spans="1:7" s="254" customFormat="1" ht="15.5" x14ac:dyDescent="0.35">
      <c r="A368" s="249" t="str">
        <f t="shared" si="6"/>
        <v/>
      </c>
      <c r="B368" s="255"/>
      <c r="C368" s="224"/>
      <c r="D368" s="251"/>
      <c r="E368" s="256"/>
      <c r="F368" s="252"/>
      <c r="G368" s="257"/>
    </row>
    <row r="369" spans="1:7" s="254" customFormat="1" ht="15.5" x14ac:dyDescent="0.35">
      <c r="A369" s="249" t="str">
        <f t="shared" si="6"/>
        <v/>
      </c>
      <c r="B369" s="255"/>
      <c r="C369" s="224"/>
      <c r="D369" s="251"/>
      <c r="E369" s="256"/>
      <c r="F369" s="252"/>
      <c r="G369" s="257"/>
    </row>
    <row r="370" spans="1:7" s="254" customFormat="1" ht="15.5" x14ac:dyDescent="0.35">
      <c r="A370" s="249" t="str">
        <f t="shared" si="6"/>
        <v/>
      </c>
      <c r="B370" s="255"/>
      <c r="C370" s="224"/>
      <c r="D370" s="251"/>
      <c r="E370" s="256"/>
      <c r="F370" s="252"/>
      <c r="G370" s="257"/>
    </row>
    <row r="371" spans="1:7" s="254" customFormat="1" ht="15.5" x14ac:dyDescent="0.35">
      <c r="A371" s="249" t="str">
        <f t="shared" si="6"/>
        <v/>
      </c>
      <c r="B371" s="255"/>
      <c r="C371" s="224"/>
      <c r="D371" s="251"/>
      <c r="E371" s="256"/>
      <c r="F371" s="252"/>
      <c r="G371" s="257"/>
    </row>
    <row r="372" spans="1:7" s="254" customFormat="1" ht="15.5" x14ac:dyDescent="0.35">
      <c r="A372" s="249" t="str">
        <f t="shared" si="6"/>
        <v/>
      </c>
      <c r="B372" s="255"/>
      <c r="C372" s="224"/>
      <c r="D372" s="251"/>
      <c r="E372" s="256"/>
      <c r="F372" s="252"/>
      <c r="G372" s="257"/>
    </row>
    <row r="373" spans="1:7" s="254" customFormat="1" ht="15.5" x14ac:dyDescent="0.35">
      <c r="A373" s="249" t="str">
        <f t="shared" si="6"/>
        <v/>
      </c>
      <c r="B373" s="255"/>
      <c r="C373" s="224"/>
      <c r="D373" s="251"/>
      <c r="E373" s="256"/>
      <c r="F373" s="252"/>
      <c r="G373" s="257"/>
    </row>
    <row r="374" spans="1:7" s="254" customFormat="1" ht="15.5" x14ac:dyDescent="0.35">
      <c r="A374" s="249" t="str">
        <f t="shared" si="6"/>
        <v/>
      </c>
      <c r="B374" s="255"/>
      <c r="C374" s="224"/>
      <c r="D374" s="251"/>
      <c r="E374" s="256"/>
      <c r="F374" s="252"/>
      <c r="G374" s="257"/>
    </row>
    <row r="375" spans="1:7" s="254" customFormat="1" ht="15.5" x14ac:dyDescent="0.35">
      <c r="A375" s="249" t="str">
        <f t="shared" si="6"/>
        <v/>
      </c>
      <c r="B375" s="255"/>
      <c r="C375" s="224"/>
      <c r="D375" s="251"/>
      <c r="E375" s="256"/>
      <c r="F375" s="252"/>
      <c r="G375" s="257"/>
    </row>
    <row r="376" spans="1:7" s="254" customFormat="1" ht="15.5" x14ac:dyDescent="0.35">
      <c r="A376" s="249" t="str">
        <f t="shared" si="6"/>
        <v/>
      </c>
      <c r="B376" s="255"/>
      <c r="C376" s="224"/>
      <c r="D376" s="251"/>
      <c r="E376" s="256"/>
      <c r="F376" s="252"/>
      <c r="G376" s="257"/>
    </row>
    <row r="377" spans="1:7" s="254" customFormat="1" ht="15.5" x14ac:dyDescent="0.35">
      <c r="A377" s="249" t="str">
        <f t="shared" si="6"/>
        <v/>
      </c>
      <c r="B377" s="255"/>
      <c r="C377" s="224"/>
      <c r="D377" s="251"/>
      <c r="E377" s="256"/>
      <c r="F377" s="252"/>
      <c r="G377" s="257"/>
    </row>
    <row r="378" spans="1:7" s="254" customFormat="1" ht="15.5" x14ac:dyDescent="0.35">
      <c r="A378" s="249" t="str">
        <f t="shared" si="6"/>
        <v/>
      </c>
      <c r="B378" s="255"/>
      <c r="C378" s="224"/>
      <c r="D378" s="251"/>
      <c r="E378" s="256"/>
      <c r="F378" s="252"/>
      <c r="G378" s="257"/>
    </row>
    <row r="379" spans="1:7" s="254" customFormat="1" ht="15.5" x14ac:dyDescent="0.35">
      <c r="A379" s="249" t="str">
        <f t="shared" si="6"/>
        <v/>
      </c>
      <c r="B379" s="255"/>
      <c r="C379" s="224"/>
      <c r="D379" s="251"/>
      <c r="E379" s="256"/>
      <c r="F379" s="252"/>
      <c r="G379" s="257"/>
    </row>
    <row r="380" spans="1:7" s="254" customFormat="1" ht="15.5" x14ac:dyDescent="0.35">
      <c r="A380" s="249" t="str">
        <f t="shared" si="6"/>
        <v/>
      </c>
      <c r="B380" s="255"/>
      <c r="C380" s="224"/>
      <c r="D380" s="251"/>
      <c r="E380" s="256"/>
      <c r="F380" s="252"/>
      <c r="G380" s="257"/>
    </row>
    <row r="381" spans="1:7" s="254" customFormat="1" ht="15.5" x14ac:dyDescent="0.35">
      <c r="A381" s="249" t="str">
        <f t="shared" si="6"/>
        <v/>
      </c>
      <c r="B381" s="255"/>
      <c r="C381" s="224"/>
      <c r="D381" s="251"/>
      <c r="E381" s="256"/>
      <c r="F381" s="252"/>
      <c r="G381" s="257"/>
    </row>
    <row r="382" spans="1:7" s="254" customFormat="1" ht="15.5" x14ac:dyDescent="0.35">
      <c r="A382" s="249" t="str">
        <f t="shared" si="6"/>
        <v/>
      </c>
      <c r="B382" s="255"/>
      <c r="C382" s="224"/>
      <c r="D382" s="251"/>
      <c r="E382" s="256"/>
      <c r="F382" s="252"/>
      <c r="G382" s="257"/>
    </row>
    <row r="383" spans="1:7" s="254" customFormat="1" ht="15.5" x14ac:dyDescent="0.35">
      <c r="A383" s="249" t="str">
        <f t="shared" si="6"/>
        <v/>
      </c>
      <c r="B383" s="255"/>
      <c r="C383" s="224"/>
      <c r="D383" s="251"/>
      <c r="E383" s="256"/>
      <c r="F383" s="252"/>
      <c r="G383" s="257"/>
    </row>
    <row r="384" spans="1:7" s="254" customFormat="1" ht="15.5" x14ac:dyDescent="0.35">
      <c r="A384" s="249" t="str">
        <f t="shared" si="6"/>
        <v/>
      </c>
      <c r="B384" s="255"/>
      <c r="C384" s="224"/>
      <c r="D384" s="251"/>
      <c r="E384" s="256"/>
      <c r="F384" s="252"/>
      <c r="G384" s="257"/>
    </row>
    <row r="385" spans="1:7" s="254" customFormat="1" ht="15.5" x14ac:dyDescent="0.35">
      <c r="A385" s="249" t="str">
        <f t="shared" si="6"/>
        <v/>
      </c>
      <c r="B385" s="255"/>
      <c r="C385" s="224"/>
      <c r="D385" s="251"/>
      <c r="E385" s="256"/>
      <c r="F385" s="252"/>
      <c r="G385" s="257"/>
    </row>
    <row r="386" spans="1:7" s="254" customFormat="1" ht="15.5" x14ac:dyDescent="0.35">
      <c r="A386" s="249" t="str">
        <f t="shared" si="6"/>
        <v/>
      </c>
      <c r="B386" s="255"/>
      <c r="C386" s="224"/>
      <c r="D386" s="251"/>
      <c r="E386" s="256"/>
      <c r="F386" s="252"/>
      <c r="G386" s="257"/>
    </row>
    <row r="387" spans="1:7" s="254" customFormat="1" ht="15.5" x14ac:dyDescent="0.35">
      <c r="A387" s="249" t="str">
        <f t="shared" si="6"/>
        <v/>
      </c>
      <c r="B387" s="255"/>
      <c r="C387" s="224"/>
      <c r="D387" s="251"/>
      <c r="E387" s="256"/>
      <c r="F387" s="252"/>
      <c r="G387" s="257"/>
    </row>
    <row r="388" spans="1:7" s="254" customFormat="1" ht="15.5" x14ac:dyDescent="0.35">
      <c r="A388" s="249" t="str">
        <f t="shared" si="6"/>
        <v/>
      </c>
      <c r="B388" s="255"/>
      <c r="C388" s="224"/>
      <c r="D388" s="251"/>
      <c r="E388" s="256"/>
      <c r="F388" s="252"/>
      <c r="G388" s="257"/>
    </row>
    <row r="389" spans="1:7" s="254" customFormat="1" ht="15.5" x14ac:dyDescent="0.35">
      <c r="A389" s="249" t="str">
        <f t="shared" si="6"/>
        <v/>
      </c>
      <c r="B389" s="255"/>
      <c r="C389" s="224"/>
      <c r="D389" s="251"/>
      <c r="E389" s="256"/>
      <c r="F389" s="252"/>
      <c r="G389" s="257"/>
    </row>
    <row r="390" spans="1:7" s="254" customFormat="1" ht="15.5" x14ac:dyDescent="0.35">
      <c r="A390" s="249" t="str">
        <f t="shared" si="6"/>
        <v/>
      </c>
      <c r="B390" s="255"/>
      <c r="C390" s="224"/>
      <c r="D390" s="251"/>
      <c r="E390" s="256"/>
      <c r="F390" s="252"/>
      <c r="G390" s="257"/>
    </row>
    <row r="391" spans="1:7" s="254" customFormat="1" ht="15.5" x14ac:dyDescent="0.35">
      <c r="A391" s="249" t="str">
        <f t="shared" si="6"/>
        <v/>
      </c>
      <c r="B391" s="255"/>
      <c r="C391" s="224"/>
      <c r="D391" s="251"/>
      <c r="E391" s="256"/>
      <c r="F391" s="252"/>
      <c r="G391" s="257"/>
    </row>
    <row r="392" spans="1:7" s="254" customFormat="1" ht="15.5" x14ac:dyDescent="0.35">
      <c r="A392" s="249" t="str">
        <f t="shared" si="6"/>
        <v/>
      </c>
      <c r="B392" s="255"/>
      <c r="C392" s="224"/>
      <c r="D392" s="251"/>
      <c r="E392" s="256"/>
      <c r="F392" s="252"/>
      <c r="G392" s="257"/>
    </row>
    <row r="393" spans="1:7" s="254" customFormat="1" ht="15.5" x14ac:dyDescent="0.35">
      <c r="A393" s="249" t="str">
        <f t="shared" si="6"/>
        <v/>
      </c>
      <c r="B393" s="255"/>
      <c r="C393" s="224"/>
      <c r="D393" s="251"/>
      <c r="E393" s="256"/>
      <c r="F393" s="252"/>
      <c r="G393" s="257"/>
    </row>
    <row r="394" spans="1:7" s="254" customFormat="1" ht="15.5" x14ac:dyDescent="0.35">
      <c r="A394" s="249" t="str">
        <f t="shared" si="6"/>
        <v/>
      </c>
      <c r="B394" s="255"/>
      <c r="C394" s="224"/>
      <c r="D394" s="251"/>
      <c r="E394" s="256"/>
      <c r="F394" s="252"/>
      <c r="G394" s="257"/>
    </row>
    <row r="395" spans="1:7" s="254" customFormat="1" ht="15.5" x14ac:dyDescent="0.35">
      <c r="A395" s="249" t="str">
        <f t="shared" si="6"/>
        <v/>
      </c>
      <c r="B395" s="255"/>
      <c r="C395" s="224"/>
      <c r="D395" s="251"/>
      <c r="E395" s="256"/>
      <c r="F395" s="252"/>
      <c r="G395" s="257"/>
    </row>
    <row r="396" spans="1:7" s="254" customFormat="1" ht="15.5" x14ac:dyDescent="0.35">
      <c r="A396" s="249" t="str">
        <f t="shared" si="6"/>
        <v/>
      </c>
      <c r="B396" s="255"/>
      <c r="C396" s="224"/>
      <c r="D396" s="251"/>
      <c r="E396" s="256"/>
      <c r="F396" s="252"/>
      <c r="G396" s="257"/>
    </row>
    <row r="397" spans="1:7" s="254" customFormat="1" ht="15.5" x14ac:dyDescent="0.35">
      <c r="A397" s="249" t="str">
        <f t="shared" si="6"/>
        <v/>
      </c>
      <c r="B397" s="255"/>
      <c r="C397" s="224"/>
      <c r="D397" s="251"/>
      <c r="E397" s="256"/>
      <c r="F397" s="252"/>
      <c r="G397" s="257"/>
    </row>
    <row r="398" spans="1:7" s="254" customFormat="1" ht="15.5" x14ac:dyDescent="0.35">
      <c r="A398" s="249" t="str">
        <f t="shared" si="6"/>
        <v/>
      </c>
      <c r="B398" s="255"/>
      <c r="C398" s="224"/>
      <c r="D398" s="251"/>
      <c r="E398" s="256"/>
      <c r="F398" s="252"/>
      <c r="G398" s="257"/>
    </row>
    <row r="399" spans="1:7" s="254" customFormat="1" ht="15.5" x14ac:dyDescent="0.35">
      <c r="A399" s="249" t="str">
        <f t="shared" si="6"/>
        <v/>
      </c>
      <c r="B399" s="255"/>
      <c r="C399" s="224"/>
      <c r="D399" s="251"/>
      <c r="E399" s="256"/>
      <c r="F399" s="252"/>
      <c r="G399" s="257"/>
    </row>
    <row r="400" spans="1:7" s="254" customFormat="1" ht="15.5" x14ac:dyDescent="0.35">
      <c r="A400" s="249" t="str">
        <f t="shared" si="6"/>
        <v/>
      </c>
      <c r="B400" s="255"/>
      <c r="C400" s="224"/>
      <c r="D400" s="251"/>
      <c r="E400" s="256"/>
      <c r="F400" s="252"/>
      <c r="G400" s="257"/>
    </row>
    <row r="401" spans="1:7" s="254" customFormat="1" ht="15.5" x14ac:dyDescent="0.35">
      <c r="A401" s="249" t="str">
        <f t="shared" si="6"/>
        <v/>
      </c>
      <c r="B401" s="255"/>
      <c r="C401" s="224"/>
      <c r="D401" s="251"/>
      <c r="E401" s="256"/>
      <c r="F401" s="252"/>
      <c r="G401" s="257"/>
    </row>
    <row r="402" spans="1:7" s="254" customFormat="1" ht="15.5" x14ac:dyDescent="0.35">
      <c r="A402" s="249" t="str">
        <f t="shared" si="6"/>
        <v/>
      </c>
      <c r="B402" s="255"/>
      <c r="C402" s="224"/>
      <c r="D402" s="251"/>
      <c r="E402" s="256"/>
      <c r="F402" s="252"/>
      <c r="G402" s="257"/>
    </row>
    <row r="403" spans="1:7" s="254" customFormat="1" ht="15.5" x14ac:dyDescent="0.35">
      <c r="A403" s="249" t="str">
        <f t="shared" si="6"/>
        <v/>
      </c>
      <c r="B403" s="255"/>
      <c r="C403" s="224"/>
      <c r="D403" s="251"/>
      <c r="E403" s="256"/>
      <c r="F403" s="252"/>
      <c r="G403" s="257"/>
    </row>
    <row r="404" spans="1:7" s="254" customFormat="1" ht="15.5" x14ac:dyDescent="0.35">
      <c r="A404" s="249" t="str">
        <f t="shared" si="6"/>
        <v/>
      </c>
      <c r="B404" s="255"/>
      <c r="C404" s="224"/>
      <c r="D404" s="251"/>
      <c r="E404" s="256"/>
      <c r="F404" s="252"/>
      <c r="G404" s="257"/>
    </row>
    <row r="405" spans="1:7" s="254" customFormat="1" ht="15.5" x14ac:dyDescent="0.35">
      <c r="A405" s="249" t="str">
        <f t="shared" si="6"/>
        <v/>
      </c>
      <c r="B405" s="255"/>
      <c r="C405" s="224"/>
      <c r="D405" s="251"/>
      <c r="E405" s="256"/>
      <c r="F405" s="252"/>
      <c r="G405" s="257"/>
    </row>
    <row r="406" spans="1:7" s="254" customFormat="1" ht="15.5" x14ac:dyDescent="0.35">
      <c r="A406" s="249" t="str">
        <f t="shared" si="6"/>
        <v/>
      </c>
      <c r="B406" s="255"/>
      <c r="C406" s="224"/>
      <c r="D406" s="251"/>
      <c r="E406" s="256"/>
      <c r="F406" s="252"/>
      <c r="G406" s="257"/>
    </row>
    <row r="407" spans="1:7" s="254" customFormat="1" ht="15.5" x14ac:dyDescent="0.35">
      <c r="A407" s="249" t="str">
        <f t="shared" si="6"/>
        <v/>
      </c>
      <c r="B407" s="255"/>
      <c r="C407" s="224"/>
      <c r="D407" s="251"/>
      <c r="E407" s="256"/>
      <c r="F407" s="252"/>
      <c r="G407" s="257"/>
    </row>
    <row r="408" spans="1:7" s="254" customFormat="1" ht="15.5" x14ac:dyDescent="0.35">
      <c r="A408" s="249" t="str">
        <f t="shared" si="6"/>
        <v/>
      </c>
      <c r="B408" s="255"/>
      <c r="C408" s="224"/>
      <c r="D408" s="251"/>
      <c r="E408" s="256"/>
      <c r="F408" s="252"/>
      <c r="G408" s="257"/>
    </row>
    <row r="409" spans="1:7" s="254" customFormat="1" ht="15.5" x14ac:dyDescent="0.35">
      <c r="A409" s="249" t="str">
        <f t="shared" ref="A409:A472" si="7">IF(COUNTA(B409:F409)&gt;0,ROW()-ROW($A$23),"")</f>
        <v/>
      </c>
      <c r="B409" s="255"/>
      <c r="C409" s="224"/>
      <c r="D409" s="251"/>
      <c r="E409" s="256"/>
      <c r="F409" s="252"/>
      <c r="G409" s="257"/>
    </row>
    <row r="410" spans="1:7" s="254" customFormat="1" ht="15.5" x14ac:dyDescent="0.35">
      <c r="A410" s="249" t="str">
        <f t="shared" si="7"/>
        <v/>
      </c>
      <c r="B410" s="255"/>
      <c r="C410" s="224"/>
      <c r="D410" s="251"/>
      <c r="E410" s="256"/>
      <c r="F410" s="252"/>
      <c r="G410" s="257"/>
    </row>
    <row r="411" spans="1:7" s="254" customFormat="1" ht="15.5" x14ac:dyDescent="0.35">
      <c r="A411" s="249" t="str">
        <f t="shared" si="7"/>
        <v/>
      </c>
      <c r="B411" s="255"/>
      <c r="C411" s="224"/>
      <c r="D411" s="251"/>
      <c r="E411" s="256"/>
      <c r="F411" s="252"/>
      <c r="G411" s="257"/>
    </row>
    <row r="412" spans="1:7" s="254" customFormat="1" ht="15.5" x14ac:dyDescent="0.35">
      <c r="A412" s="249" t="str">
        <f t="shared" si="7"/>
        <v/>
      </c>
      <c r="B412" s="255"/>
      <c r="C412" s="224"/>
      <c r="D412" s="251"/>
      <c r="E412" s="256"/>
      <c r="F412" s="252"/>
      <c r="G412" s="257"/>
    </row>
    <row r="413" spans="1:7" s="254" customFormat="1" ht="15.5" x14ac:dyDescent="0.35">
      <c r="A413" s="249" t="str">
        <f t="shared" si="7"/>
        <v/>
      </c>
      <c r="B413" s="255"/>
      <c r="C413" s="224"/>
      <c r="D413" s="251"/>
      <c r="E413" s="256"/>
      <c r="F413" s="252"/>
      <c r="G413" s="257"/>
    </row>
    <row r="414" spans="1:7" s="254" customFormat="1" ht="15.5" x14ac:dyDescent="0.35">
      <c r="A414" s="249" t="str">
        <f t="shared" si="7"/>
        <v/>
      </c>
      <c r="B414" s="255"/>
      <c r="C414" s="224"/>
      <c r="D414" s="251"/>
      <c r="E414" s="256"/>
      <c r="F414" s="252"/>
      <c r="G414" s="257"/>
    </row>
    <row r="415" spans="1:7" s="254" customFormat="1" ht="15.5" x14ac:dyDescent="0.35">
      <c r="A415" s="249" t="str">
        <f t="shared" si="7"/>
        <v/>
      </c>
      <c r="B415" s="255"/>
      <c r="C415" s="224"/>
      <c r="D415" s="251"/>
      <c r="E415" s="256"/>
      <c r="F415" s="252"/>
      <c r="G415" s="257"/>
    </row>
    <row r="416" spans="1:7" s="254" customFormat="1" ht="15.5" x14ac:dyDescent="0.35">
      <c r="A416" s="249" t="str">
        <f t="shared" si="7"/>
        <v/>
      </c>
      <c r="B416" s="255"/>
      <c r="C416" s="224"/>
      <c r="D416" s="251"/>
      <c r="E416" s="256"/>
      <c r="F416" s="252"/>
      <c r="G416" s="257"/>
    </row>
    <row r="417" spans="1:7" s="254" customFormat="1" ht="15.5" x14ac:dyDescent="0.35">
      <c r="A417" s="249" t="str">
        <f t="shared" si="7"/>
        <v/>
      </c>
      <c r="B417" s="255"/>
      <c r="C417" s="224"/>
      <c r="D417" s="251"/>
      <c r="E417" s="256"/>
      <c r="F417" s="252"/>
      <c r="G417" s="257"/>
    </row>
    <row r="418" spans="1:7" s="254" customFormat="1" ht="15.5" x14ac:dyDescent="0.35">
      <c r="A418" s="249" t="str">
        <f t="shared" si="7"/>
        <v/>
      </c>
      <c r="B418" s="255"/>
      <c r="C418" s="224"/>
      <c r="D418" s="251"/>
      <c r="E418" s="256"/>
      <c r="F418" s="252"/>
      <c r="G418" s="257"/>
    </row>
    <row r="419" spans="1:7" s="254" customFormat="1" ht="15.5" x14ac:dyDescent="0.35">
      <c r="A419" s="249" t="str">
        <f t="shared" si="7"/>
        <v/>
      </c>
      <c r="B419" s="255"/>
      <c r="C419" s="224"/>
      <c r="D419" s="251"/>
      <c r="E419" s="256"/>
      <c r="F419" s="252"/>
      <c r="G419" s="257"/>
    </row>
    <row r="420" spans="1:7" s="254" customFormat="1" ht="15.5" x14ac:dyDescent="0.35">
      <c r="A420" s="249" t="str">
        <f t="shared" si="7"/>
        <v/>
      </c>
      <c r="B420" s="255"/>
      <c r="C420" s="224"/>
      <c r="D420" s="251"/>
      <c r="E420" s="256"/>
      <c r="F420" s="252"/>
      <c r="G420" s="257"/>
    </row>
    <row r="421" spans="1:7" s="254" customFormat="1" ht="15.5" x14ac:dyDescent="0.35">
      <c r="A421" s="249" t="str">
        <f t="shared" si="7"/>
        <v/>
      </c>
      <c r="B421" s="255"/>
      <c r="C421" s="224"/>
      <c r="D421" s="251"/>
      <c r="E421" s="256"/>
      <c r="F421" s="252"/>
      <c r="G421" s="257"/>
    </row>
    <row r="422" spans="1:7" s="254" customFormat="1" ht="15.5" x14ac:dyDescent="0.35">
      <c r="A422" s="249" t="str">
        <f t="shared" si="7"/>
        <v/>
      </c>
      <c r="B422" s="255"/>
      <c r="C422" s="224"/>
      <c r="D422" s="251"/>
      <c r="E422" s="256"/>
      <c r="F422" s="252"/>
      <c r="G422" s="257"/>
    </row>
    <row r="423" spans="1:7" s="254" customFormat="1" ht="15.5" x14ac:dyDescent="0.35">
      <c r="A423" s="249" t="str">
        <f t="shared" si="7"/>
        <v/>
      </c>
      <c r="B423" s="255"/>
      <c r="C423" s="224"/>
      <c r="D423" s="251"/>
      <c r="E423" s="256"/>
      <c r="F423" s="252"/>
      <c r="G423" s="257"/>
    </row>
    <row r="424" spans="1:7" s="254" customFormat="1" ht="15.5" x14ac:dyDescent="0.35">
      <c r="A424" s="249" t="str">
        <f t="shared" si="7"/>
        <v/>
      </c>
      <c r="B424" s="255"/>
      <c r="C424" s="224"/>
      <c r="D424" s="251"/>
      <c r="E424" s="256"/>
      <c r="F424" s="252"/>
      <c r="G424" s="257"/>
    </row>
    <row r="425" spans="1:7" s="254" customFormat="1" ht="15.5" x14ac:dyDescent="0.35">
      <c r="A425" s="249" t="str">
        <f t="shared" si="7"/>
        <v/>
      </c>
      <c r="B425" s="255"/>
      <c r="C425" s="224"/>
      <c r="D425" s="251"/>
      <c r="E425" s="256"/>
      <c r="F425" s="252"/>
      <c r="G425" s="257"/>
    </row>
    <row r="426" spans="1:7" s="254" customFormat="1" ht="15.5" x14ac:dyDescent="0.35">
      <c r="A426" s="249" t="str">
        <f t="shared" si="7"/>
        <v/>
      </c>
      <c r="B426" s="255"/>
      <c r="C426" s="224"/>
      <c r="D426" s="251"/>
      <c r="E426" s="256"/>
      <c r="F426" s="252"/>
      <c r="G426" s="257"/>
    </row>
    <row r="427" spans="1:7" s="254" customFormat="1" ht="15.5" x14ac:dyDescent="0.35">
      <c r="A427" s="249" t="str">
        <f t="shared" si="7"/>
        <v/>
      </c>
      <c r="B427" s="255"/>
      <c r="C427" s="224"/>
      <c r="D427" s="251"/>
      <c r="E427" s="256"/>
      <c r="F427" s="252"/>
      <c r="G427" s="257"/>
    </row>
    <row r="428" spans="1:7" s="254" customFormat="1" ht="15.5" x14ac:dyDescent="0.35">
      <c r="A428" s="249" t="str">
        <f t="shared" si="7"/>
        <v/>
      </c>
      <c r="B428" s="255"/>
      <c r="C428" s="224"/>
      <c r="D428" s="251"/>
      <c r="E428" s="256"/>
      <c r="F428" s="252"/>
      <c r="G428" s="257"/>
    </row>
    <row r="429" spans="1:7" s="254" customFormat="1" ht="15.5" x14ac:dyDescent="0.35">
      <c r="A429" s="249" t="str">
        <f t="shared" si="7"/>
        <v/>
      </c>
      <c r="B429" s="255"/>
      <c r="C429" s="224"/>
      <c r="D429" s="251"/>
      <c r="E429" s="256"/>
      <c r="F429" s="252"/>
      <c r="G429" s="257"/>
    </row>
    <row r="430" spans="1:7" s="254" customFormat="1" ht="15.5" x14ac:dyDescent="0.35">
      <c r="A430" s="249" t="str">
        <f t="shared" si="7"/>
        <v/>
      </c>
      <c r="B430" s="255"/>
      <c r="C430" s="224"/>
      <c r="D430" s="251"/>
      <c r="E430" s="256"/>
      <c r="F430" s="252"/>
      <c r="G430" s="257"/>
    </row>
    <row r="431" spans="1:7" s="254" customFormat="1" ht="15.5" x14ac:dyDescent="0.35">
      <c r="A431" s="249" t="str">
        <f t="shared" si="7"/>
        <v/>
      </c>
      <c r="B431" s="255"/>
      <c r="C431" s="224"/>
      <c r="D431" s="251"/>
      <c r="E431" s="256"/>
      <c r="F431" s="252"/>
      <c r="G431" s="257"/>
    </row>
    <row r="432" spans="1:7" s="254" customFormat="1" ht="15.5" x14ac:dyDescent="0.35">
      <c r="A432" s="249" t="str">
        <f t="shared" si="7"/>
        <v/>
      </c>
      <c r="B432" s="255"/>
      <c r="C432" s="224"/>
      <c r="D432" s="251"/>
      <c r="E432" s="256"/>
      <c r="F432" s="252"/>
      <c r="G432" s="257"/>
    </row>
    <row r="433" spans="1:7" s="254" customFormat="1" ht="15.5" x14ac:dyDescent="0.35">
      <c r="A433" s="249" t="str">
        <f t="shared" si="7"/>
        <v/>
      </c>
      <c r="B433" s="255"/>
      <c r="C433" s="224"/>
      <c r="D433" s="251"/>
      <c r="E433" s="256"/>
      <c r="F433" s="252"/>
      <c r="G433" s="257"/>
    </row>
    <row r="434" spans="1:7" s="254" customFormat="1" ht="15.5" x14ac:dyDescent="0.35">
      <c r="A434" s="249" t="str">
        <f t="shared" si="7"/>
        <v/>
      </c>
      <c r="B434" s="255"/>
      <c r="C434" s="224"/>
      <c r="D434" s="251"/>
      <c r="E434" s="256"/>
      <c r="F434" s="252"/>
      <c r="G434" s="257"/>
    </row>
    <row r="435" spans="1:7" s="254" customFormat="1" ht="15.5" x14ac:dyDescent="0.35">
      <c r="A435" s="249" t="str">
        <f t="shared" si="7"/>
        <v/>
      </c>
      <c r="B435" s="255"/>
      <c r="C435" s="224"/>
      <c r="D435" s="251"/>
      <c r="E435" s="256"/>
      <c r="F435" s="252"/>
      <c r="G435" s="257"/>
    </row>
    <row r="436" spans="1:7" s="254" customFormat="1" ht="15.5" x14ac:dyDescent="0.35">
      <c r="A436" s="249" t="str">
        <f t="shared" si="7"/>
        <v/>
      </c>
      <c r="B436" s="255"/>
      <c r="C436" s="224"/>
      <c r="D436" s="251"/>
      <c r="E436" s="256"/>
      <c r="F436" s="252"/>
      <c r="G436" s="257"/>
    </row>
    <row r="437" spans="1:7" s="254" customFormat="1" ht="15.5" x14ac:dyDescent="0.35">
      <c r="A437" s="249" t="str">
        <f t="shared" si="7"/>
        <v/>
      </c>
      <c r="B437" s="255"/>
      <c r="C437" s="224"/>
      <c r="D437" s="251"/>
      <c r="E437" s="256"/>
      <c r="F437" s="252"/>
      <c r="G437" s="257"/>
    </row>
    <row r="438" spans="1:7" s="254" customFormat="1" ht="15.5" x14ac:dyDescent="0.35">
      <c r="A438" s="249" t="str">
        <f t="shared" si="7"/>
        <v/>
      </c>
      <c r="B438" s="255"/>
      <c r="C438" s="224"/>
      <c r="D438" s="251"/>
      <c r="E438" s="256"/>
      <c r="F438" s="252"/>
      <c r="G438" s="257"/>
    </row>
    <row r="439" spans="1:7" s="254" customFormat="1" ht="15.5" x14ac:dyDescent="0.35">
      <c r="A439" s="249" t="str">
        <f t="shared" si="7"/>
        <v/>
      </c>
      <c r="B439" s="255"/>
      <c r="C439" s="224"/>
      <c r="D439" s="251"/>
      <c r="E439" s="256"/>
      <c r="F439" s="252"/>
      <c r="G439" s="257"/>
    </row>
    <row r="440" spans="1:7" s="254" customFormat="1" ht="15.5" x14ac:dyDescent="0.35">
      <c r="A440" s="249" t="str">
        <f t="shared" si="7"/>
        <v/>
      </c>
      <c r="B440" s="255"/>
      <c r="C440" s="224"/>
      <c r="D440" s="251"/>
      <c r="E440" s="256"/>
      <c r="F440" s="252"/>
      <c r="G440" s="257"/>
    </row>
    <row r="441" spans="1:7" s="254" customFormat="1" ht="15.5" x14ac:dyDescent="0.35">
      <c r="A441" s="249" t="str">
        <f t="shared" si="7"/>
        <v/>
      </c>
      <c r="B441" s="255"/>
      <c r="C441" s="224"/>
      <c r="D441" s="251"/>
      <c r="E441" s="256"/>
      <c r="F441" s="252"/>
      <c r="G441" s="257"/>
    </row>
    <row r="442" spans="1:7" s="254" customFormat="1" ht="15.5" x14ac:dyDescent="0.35">
      <c r="A442" s="249" t="str">
        <f t="shared" si="7"/>
        <v/>
      </c>
      <c r="B442" s="255"/>
      <c r="C442" s="224"/>
      <c r="D442" s="251"/>
      <c r="E442" s="256"/>
      <c r="F442" s="252"/>
      <c r="G442" s="257"/>
    </row>
    <row r="443" spans="1:7" s="254" customFormat="1" ht="15.5" x14ac:dyDescent="0.35">
      <c r="A443" s="249" t="str">
        <f t="shared" si="7"/>
        <v/>
      </c>
      <c r="B443" s="255"/>
      <c r="C443" s="224"/>
      <c r="D443" s="251"/>
      <c r="E443" s="256"/>
      <c r="F443" s="252"/>
      <c r="G443" s="257"/>
    </row>
    <row r="444" spans="1:7" s="254" customFormat="1" ht="15.5" x14ac:dyDescent="0.35">
      <c r="A444" s="249" t="str">
        <f t="shared" si="7"/>
        <v/>
      </c>
      <c r="B444" s="255"/>
      <c r="C444" s="224"/>
      <c r="D444" s="251"/>
      <c r="E444" s="256"/>
      <c r="F444" s="252"/>
      <c r="G444" s="257"/>
    </row>
    <row r="445" spans="1:7" s="254" customFormat="1" ht="15.5" x14ac:dyDescent="0.35">
      <c r="A445" s="249" t="str">
        <f t="shared" si="7"/>
        <v/>
      </c>
      <c r="B445" s="255"/>
      <c r="C445" s="224"/>
      <c r="D445" s="251"/>
      <c r="E445" s="256"/>
      <c r="F445" s="252"/>
      <c r="G445" s="257"/>
    </row>
    <row r="446" spans="1:7" s="254" customFormat="1" ht="15.5" x14ac:dyDescent="0.35">
      <c r="A446" s="249" t="str">
        <f t="shared" si="7"/>
        <v/>
      </c>
      <c r="B446" s="255"/>
      <c r="C446" s="224"/>
      <c r="D446" s="251"/>
      <c r="E446" s="256"/>
      <c r="F446" s="252"/>
      <c r="G446" s="257"/>
    </row>
    <row r="447" spans="1:7" s="254" customFormat="1" ht="15.5" x14ac:dyDescent="0.35">
      <c r="A447" s="249" t="str">
        <f t="shared" si="7"/>
        <v/>
      </c>
      <c r="B447" s="255"/>
      <c r="C447" s="224"/>
      <c r="D447" s="251"/>
      <c r="E447" s="256"/>
      <c r="F447" s="252"/>
      <c r="G447" s="257"/>
    </row>
    <row r="448" spans="1:7" s="254" customFormat="1" ht="15.5" x14ac:dyDescent="0.35">
      <c r="A448" s="249" t="str">
        <f t="shared" si="7"/>
        <v/>
      </c>
      <c r="B448" s="255"/>
      <c r="C448" s="224"/>
      <c r="D448" s="251"/>
      <c r="E448" s="256"/>
      <c r="F448" s="252"/>
      <c r="G448" s="257"/>
    </row>
    <row r="449" spans="1:7" s="254" customFormat="1" ht="15.5" x14ac:dyDescent="0.35">
      <c r="A449" s="249" t="str">
        <f t="shared" si="7"/>
        <v/>
      </c>
      <c r="B449" s="255"/>
      <c r="C449" s="224"/>
      <c r="D449" s="251"/>
      <c r="E449" s="256"/>
      <c r="F449" s="252"/>
      <c r="G449" s="257"/>
    </row>
    <row r="450" spans="1:7" s="254" customFormat="1" ht="15.5" x14ac:dyDescent="0.35">
      <c r="A450" s="249" t="str">
        <f t="shared" si="7"/>
        <v/>
      </c>
      <c r="B450" s="255"/>
      <c r="C450" s="224"/>
      <c r="D450" s="251"/>
      <c r="E450" s="256"/>
      <c r="F450" s="252"/>
      <c r="G450" s="257"/>
    </row>
    <row r="451" spans="1:7" s="254" customFormat="1" ht="15.5" x14ac:dyDescent="0.35">
      <c r="A451" s="249" t="str">
        <f t="shared" si="7"/>
        <v/>
      </c>
      <c r="B451" s="255"/>
      <c r="C451" s="224"/>
      <c r="D451" s="251"/>
      <c r="E451" s="256"/>
      <c r="F451" s="252"/>
      <c r="G451" s="257"/>
    </row>
    <row r="452" spans="1:7" s="254" customFormat="1" ht="15.5" x14ac:dyDescent="0.35">
      <c r="A452" s="249" t="str">
        <f t="shared" si="7"/>
        <v/>
      </c>
      <c r="B452" s="255"/>
      <c r="C452" s="224"/>
      <c r="D452" s="251"/>
      <c r="E452" s="256"/>
      <c r="F452" s="252"/>
      <c r="G452" s="257"/>
    </row>
    <row r="453" spans="1:7" s="254" customFormat="1" ht="15.5" x14ac:dyDescent="0.35">
      <c r="A453" s="249" t="str">
        <f t="shared" si="7"/>
        <v/>
      </c>
      <c r="B453" s="255"/>
      <c r="C453" s="224"/>
      <c r="D453" s="251"/>
      <c r="E453" s="256"/>
      <c r="F453" s="252"/>
      <c r="G453" s="257"/>
    </row>
    <row r="454" spans="1:7" s="254" customFormat="1" ht="15.5" x14ac:dyDescent="0.35">
      <c r="A454" s="249" t="str">
        <f t="shared" si="7"/>
        <v/>
      </c>
      <c r="B454" s="255"/>
      <c r="C454" s="224"/>
      <c r="D454" s="251"/>
      <c r="E454" s="256"/>
      <c r="F454" s="252"/>
      <c r="G454" s="257"/>
    </row>
    <row r="455" spans="1:7" s="254" customFormat="1" ht="15.5" x14ac:dyDescent="0.35">
      <c r="A455" s="249" t="str">
        <f t="shared" si="7"/>
        <v/>
      </c>
      <c r="B455" s="255"/>
      <c r="C455" s="224"/>
      <c r="D455" s="251"/>
      <c r="E455" s="256"/>
      <c r="F455" s="252"/>
      <c r="G455" s="257"/>
    </row>
    <row r="456" spans="1:7" s="254" customFormat="1" ht="15.5" x14ac:dyDescent="0.35">
      <c r="A456" s="249" t="str">
        <f t="shared" si="7"/>
        <v/>
      </c>
      <c r="B456" s="255"/>
      <c r="C456" s="224"/>
      <c r="D456" s="251"/>
      <c r="E456" s="256"/>
      <c r="F456" s="252"/>
      <c r="G456" s="257"/>
    </row>
    <row r="457" spans="1:7" s="254" customFormat="1" ht="15.5" x14ac:dyDescent="0.35">
      <c r="A457" s="249" t="str">
        <f t="shared" si="7"/>
        <v/>
      </c>
      <c r="B457" s="255"/>
      <c r="C457" s="224"/>
      <c r="D457" s="251"/>
      <c r="E457" s="256"/>
      <c r="F457" s="252"/>
      <c r="G457" s="257"/>
    </row>
    <row r="458" spans="1:7" s="254" customFormat="1" ht="15.5" x14ac:dyDescent="0.35">
      <c r="A458" s="249" t="str">
        <f t="shared" si="7"/>
        <v/>
      </c>
      <c r="B458" s="255"/>
      <c r="C458" s="224"/>
      <c r="D458" s="251"/>
      <c r="E458" s="256"/>
      <c r="F458" s="252"/>
      <c r="G458" s="257"/>
    </row>
    <row r="459" spans="1:7" s="254" customFormat="1" ht="15.5" x14ac:dyDescent="0.35">
      <c r="A459" s="249" t="str">
        <f t="shared" si="7"/>
        <v/>
      </c>
      <c r="B459" s="255"/>
      <c r="C459" s="224"/>
      <c r="D459" s="251"/>
      <c r="E459" s="256"/>
      <c r="F459" s="252"/>
      <c r="G459" s="257"/>
    </row>
    <row r="460" spans="1:7" s="254" customFormat="1" ht="15.5" x14ac:dyDescent="0.35">
      <c r="A460" s="249" t="str">
        <f t="shared" si="7"/>
        <v/>
      </c>
      <c r="B460" s="255"/>
      <c r="C460" s="224"/>
      <c r="D460" s="251"/>
      <c r="E460" s="256"/>
      <c r="F460" s="252"/>
      <c r="G460" s="257"/>
    </row>
    <row r="461" spans="1:7" s="254" customFormat="1" ht="15.5" x14ac:dyDescent="0.35">
      <c r="A461" s="249" t="str">
        <f t="shared" si="7"/>
        <v/>
      </c>
      <c r="B461" s="255"/>
      <c r="C461" s="224"/>
      <c r="D461" s="251"/>
      <c r="E461" s="256"/>
      <c r="F461" s="252"/>
      <c r="G461" s="257"/>
    </row>
    <row r="462" spans="1:7" s="254" customFormat="1" ht="15.5" x14ac:dyDescent="0.35">
      <c r="A462" s="249" t="str">
        <f t="shared" si="7"/>
        <v/>
      </c>
      <c r="B462" s="255"/>
      <c r="C462" s="224"/>
      <c r="D462" s="251"/>
      <c r="E462" s="256"/>
      <c r="F462" s="252"/>
      <c r="G462" s="257"/>
    </row>
    <row r="463" spans="1:7" s="254" customFormat="1" ht="15.5" x14ac:dyDescent="0.35">
      <c r="A463" s="249" t="str">
        <f t="shared" si="7"/>
        <v/>
      </c>
      <c r="B463" s="255"/>
      <c r="C463" s="224"/>
      <c r="D463" s="251"/>
      <c r="E463" s="256"/>
      <c r="F463" s="252"/>
      <c r="G463" s="257"/>
    </row>
    <row r="464" spans="1:7" s="254" customFormat="1" ht="15.5" x14ac:dyDescent="0.35">
      <c r="A464" s="249" t="str">
        <f t="shared" si="7"/>
        <v/>
      </c>
      <c r="B464" s="255"/>
      <c r="C464" s="224"/>
      <c r="D464" s="251"/>
      <c r="E464" s="256"/>
      <c r="F464" s="252"/>
      <c r="G464" s="257"/>
    </row>
    <row r="465" spans="1:7" s="254" customFormat="1" ht="15.5" x14ac:dyDescent="0.35">
      <c r="A465" s="249" t="str">
        <f t="shared" si="7"/>
        <v/>
      </c>
      <c r="B465" s="255"/>
      <c r="C465" s="224"/>
      <c r="D465" s="251"/>
      <c r="E465" s="256"/>
      <c r="F465" s="252"/>
      <c r="G465" s="257"/>
    </row>
    <row r="466" spans="1:7" s="254" customFormat="1" ht="15.5" x14ac:dyDescent="0.35">
      <c r="A466" s="249" t="str">
        <f t="shared" si="7"/>
        <v/>
      </c>
      <c r="B466" s="255"/>
      <c r="C466" s="224"/>
      <c r="D466" s="251"/>
      <c r="E466" s="256"/>
      <c r="F466" s="252"/>
      <c r="G466" s="257"/>
    </row>
    <row r="467" spans="1:7" s="254" customFormat="1" ht="15.5" x14ac:dyDescent="0.35">
      <c r="A467" s="249" t="str">
        <f t="shared" si="7"/>
        <v/>
      </c>
      <c r="B467" s="255"/>
      <c r="C467" s="224"/>
      <c r="D467" s="251"/>
      <c r="E467" s="256"/>
      <c r="F467" s="252"/>
      <c r="G467" s="257"/>
    </row>
    <row r="468" spans="1:7" s="254" customFormat="1" ht="15.5" x14ac:dyDescent="0.35">
      <c r="A468" s="249" t="str">
        <f t="shared" si="7"/>
        <v/>
      </c>
      <c r="B468" s="255"/>
      <c r="C468" s="224"/>
      <c r="D468" s="251"/>
      <c r="E468" s="256"/>
      <c r="F468" s="252"/>
      <c r="G468" s="257"/>
    </row>
    <row r="469" spans="1:7" s="254" customFormat="1" ht="15.5" x14ac:dyDescent="0.35">
      <c r="A469" s="249" t="str">
        <f t="shared" si="7"/>
        <v/>
      </c>
      <c r="B469" s="255"/>
      <c r="C469" s="224"/>
      <c r="D469" s="251"/>
      <c r="E469" s="256"/>
      <c r="F469" s="252"/>
      <c r="G469" s="257"/>
    </row>
    <row r="470" spans="1:7" s="254" customFormat="1" ht="15.5" x14ac:dyDescent="0.35">
      <c r="A470" s="249" t="str">
        <f t="shared" si="7"/>
        <v/>
      </c>
      <c r="B470" s="255"/>
      <c r="C470" s="224"/>
      <c r="D470" s="251"/>
      <c r="E470" s="256"/>
      <c r="F470" s="252"/>
      <c r="G470" s="257"/>
    </row>
    <row r="471" spans="1:7" s="254" customFormat="1" ht="15.5" x14ac:dyDescent="0.35">
      <c r="A471" s="249" t="str">
        <f t="shared" si="7"/>
        <v/>
      </c>
      <c r="B471" s="255"/>
      <c r="C471" s="224"/>
      <c r="D471" s="251"/>
      <c r="E471" s="256"/>
      <c r="F471" s="252"/>
      <c r="G471" s="257"/>
    </row>
    <row r="472" spans="1:7" s="254" customFormat="1" ht="15.5" x14ac:dyDescent="0.35">
      <c r="A472" s="249" t="str">
        <f t="shared" si="7"/>
        <v/>
      </c>
      <c r="B472" s="255"/>
      <c r="C472" s="224"/>
      <c r="D472" s="251"/>
      <c r="E472" s="256"/>
      <c r="F472" s="252"/>
      <c r="G472" s="257"/>
    </row>
    <row r="473" spans="1:7" s="254" customFormat="1" ht="15.5" x14ac:dyDescent="0.35">
      <c r="A473" s="249" t="str">
        <f t="shared" ref="A473:A523" si="8">IF(COUNTA(B473:F473)&gt;0,ROW()-ROW($A$23),"")</f>
        <v/>
      </c>
      <c r="B473" s="255"/>
      <c r="C473" s="224"/>
      <c r="D473" s="251"/>
      <c r="E473" s="256"/>
      <c r="F473" s="252"/>
      <c r="G473" s="257"/>
    </row>
    <row r="474" spans="1:7" s="254" customFormat="1" ht="15.5" x14ac:dyDescent="0.35">
      <c r="A474" s="249" t="str">
        <f t="shared" si="8"/>
        <v/>
      </c>
      <c r="B474" s="255"/>
      <c r="C474" s="224"/>
      <c r="D474" s="251"/>
      <c r="E474" s="256"/>
      <c r="F474" s="252"/>
      <c r="G474" s="257"/>
    </row>
    <row r="475" spans="1:7" s="254" customFormat="1" ht="15.5" x14ac:dyDescent="0.35">
      <c r="A475" s="249" t="str">
        <f t="shared" si="8"/>
        <v/>
      </c>
      <c r="B475" s="255"/>
      <c r="C475" s="224"/>
      <c r="D475" s="251"/>
      <c r="E475" s="256"/>
      <c r="F475" s="252"/>
      <c r="G475" s="257"/>
    </row>
    <row r="476" spans="1:7" s="254" customFormat="1" ht="15.5" x14ac:dyDescent="0.35">
      <c r="A476" s="249" t="str">
        <f t="shared" si="8"/>
        <v/>
      </c>
      <c r="B476" s="255"/>
      <c r="C476" s="224"/>
      <c r="D476" s="251"/>
      <c r="E476" s="256"/>
      <c r="F476" s="252"/>
      <c r="G476" s="257"/>
    </row>
    <row r="477" spans="1:7" s="254" customFormat="1" ht="15.5" x14ac:dyDescent="0.35">
      <c r="A477" s="249" t="str">
        <f t="shared" si="8"/>
        <v/>
      </c>
      <c r="B477" s="255"/>
      <c r="C477" s="224"/>
      <c r="D477" s="251"/>
      <c r="E477" s="256"/>
      <c r="F477" s="252"/>
      <c r="G477" s="257"/>
    </row>
    <row r="478" spans="1:7" s="254" customFormat="1" ht="15.5" x14ac:dyDescent="0.35">
      <c r="A478" s="249" t="str">
        <f t="shared" si="8"/>
        <v/>
      </c>
      <c r="B478" s="255"/>
      <c r="C478" s="224"/>
      <c r="D478" s="251"/>
      <c r="E478" s="256"/>
      <c r="F478" s="252"/>
      <c r="G478" s="257"/>
    </row>
    <row r="479" spans="1:7" s="254" customFormat="1" ht="15.5" x14ac:dyDescent="0.35">
      <c r="A479" s="249" t="str">
        <f t="shared" si="8"/>
        <v/>
      </c>
      <c r="B479" s="255"/>
      <c r="C479" s="224"/>
      <c r="D479" s="251"/>
      <c r="E479" s="256"/>
      <c r="F479" s="252"/>
      <c r="G479" s="257"/>
    </row>
    <row r="480" spans="1:7" s="254" customFormat="1" ht="15.5" x14ac:dyDescent="0.35">
      <c r="A480" s="249" t="str">
        <f t="shared" si="8"/>
        <v/>
      </c>
      <c r="B480" s="255"/>
      <c r="C480" s="224"/>
      <c r="D480" s="251"/>
      <c r="E480" s="256"/>
      <c r="F480" s="252"/>
      <c r="G480" s="257"/>
    </row>
    <row r="481" spans="1:7" s="254" customFormat="1" ht="15.5" x14ac:dyDescent="0.35">
      <c r="A481" s="249" t="str">
        <f t="shared" si="8"/>
        <v/>
      </c>
      <c r="B481" s="255"/>
      <c r="C481" s="224"/>
      <c r="D481" s="251"/>
      <c r="E481" s="256"/>
      <c r="F481" s="252"/>
      <c r="G481" s="257"/>
    </row>
    <row r="482" spans="1:7" s="254" customFormat="1" ht="15.5" x14ac:dyDescent="0.35">
      <c r="A482" s="249" t="str">
        <f t="shared" si="8"/>
        <v/>
      </c>
      <c r="B482" s="255"/>
      <c r="C482" s="224"/>
      <c r="D482" s="251"/>
      <c r="E482" s="256"/>
      <c r="F482" s="252"/>
      <c r="G482" s="257"/>
    </row>
    <row r="483" spans="1:7" s="254" customFormat="1" ht="15.5" x14ac:dyDescent="0.35">
      <c r="A483" s="249" t="str">
        <f t="shared" si="8"/>
        <v/>
      </c>
      <c r="B483" s="255"/>
      <c r="C483" s="224"/>
      <c r="D483" s="251"/>
      <c r="E483" s="256"/>
      <c r="F483" s="252"/>
      <c r="G483" s="257"/>
    </row>
    <row r="484" spans="1:7" s="254" customFormat="1" ht="15.5" x14ac:dyDescent="0.35">
      <c r="A484" s="249" t="str">
        <f t="shared" si="8"/>
        <v/>
      </c>
      <c r="B484" s="255"/>
      <c r="C484" s="224"/>
      <c r="D484" s="251"/>
      <c r="E484" s="256"/>
      <c r="F484" s="252"/>
      <c r="G484" s="257"/>
    </row>
    <row r="485" spans="1:7" s="254" customFormat="1" ht="15.5" x14ac:dyDescent="0.35">
      <c r="A485" s="249" t="str">
        <f t="shared" si="8"/>
        <v/>
      </c>
      <c r="B485" s="255"/>
      <c r="C485" s="224"/>
      <c r="D485" s="251"/>
      <c r="E485" s="256"/>
      <c r="F485" s="252"/>
      <c r="G485" s="257"/>
    </row>
    <row r="486" spans="1:7" s="254" customFormat="1" ht="15.5" x14ac:dyDescent="0.35">
      <c r="A486" s="249" t="str">
        <f t="shared" si="8"/>
        <v/>
      </c>
      <c r="B486" s="255"/>
      <c r="C486" s="224"/>
      <c r="D486" s="251"/>
      <c r="E486" s="256"/>
      <c r="F486" s="252"/>
      <c r="G486" s="257"/>
    </row>
    <row r="487" spans="1:7" s="254" customFormat="1" ht="15.5" x14ac:dyDescent="0.35">
      <c r="A487" s="249" t="str">
        <f t="shared" si="8"/>
        <v/>
      </c>
      <c r="B487" s="255"/>
      <c r="C487" s="224"/>
      <c r="D487" s="251"/>
      <c r="E487" s="256"/>
      <c r="F487" s="252"/>
      <c r="G487" s="257"/>
    </row>
    <row r="488" spans="1:7" s="254" customFormat="1" ht="15.5" x14ac:dyDescent="0.35">
      <c r="A488" s="249" t="str">
        <f t="shared" si="8"/>
        <v/>
      </c>
      <c r="B488" s="255"/>
      <c r="C488" s="224"/>
      <c r="D488" s="251"/>
      <c r="E488" s="256"/>
      <c r="F488" s="252"/>
      <c r="G488" s="257"/>
    </row>
    <row r="489" spans="1:7" s="254" customFormat="1" ht="15.5" x14ac:dyDescent="0.35">
      <c r="A489" s="249" t="str">
        <f t="shared" si="8"/>
        <v/>
      </c>
      <c r="B489" s="255"/>
      <c r="C489" s="224"/>
      <c r="D489" s="251"/>
      <c r="E489" s="256"/>
      <c r="F489" s="252"/>
      <c r="G489" s="257"/>
    </row>
    <row r="490" spans="1:7" s="254" customFormat="1" ht="15.5" x14ac:dyDescent="0.35">
      <c r="A490" s="249" t="str">
        <f t="shared" si="8"/>
        <v/>
      </c>
      <c r="B490" s="255"/>
      <c r="C490" s="224"/>
      <c r="D490" s="251"/>
      <c r="E490" s="256"/>
      <c r="F490" s="252"/>
      <c r="G490" s="257"/>
    </row>
    <row r="491" spans="1:7" s="254" customFormat="1" ht="15.5" x14ac:dyDescent="0.35">
      <c r="A491" s="249" t="str">
        <f t="shared" si="8"/>
        <v/>
      </c>
      <c r="B491" s="255"/>
      <c r="C491" s="224"/>
      <c r="D491" s="251"/>
      <c r="E491" s="256"/>
      <c r="F491" s="252"/>
      <c r="G491" s="257"/>
    </row>
    <row r="492" spans="1:7" s="254" customFormat="1" ht="15.5" x14ac:dyDescent="0.35">
      <c r="A492" s="249" t="str">
        <f t="shared" si="8"/>
        <v/>
      </c>
      <c r="B492" s="255"/>
      <c r="C492" s="224"/>
      <c r="D492" s="251"/>
      <c r="E492" s="256"/>
      <c r="F492" s="252"/>
      <c r="G492" s="257"/>
    </row>
    <row r="493" spans="1:7" s="254" customFormat="1" ht="15.5" x14ac:dyDescent="0.35">
      <c r="A493" s="249" t="str">
        <f t="shared" si="8"/>
        <v/>
      </c>
      <c r="B493" s="255"/>
      <c r="C493" s="224"/>
      <c r="D493" s="251"/>
      <c r="E493" s="256"/>
      <c r="F493" s="252"/>
      <c r="G493" s="257"/>
    </row>
    <row r="494" spans="1:7" s="254" customFormat="1" ht="15.5" x14ac:dyDescent="0.35">
      <c r="A494" s="249" t="str">
        <f t="shared" si="8"/>
        <v/>
      </c>
      <c r="B494" s="255"/>
      <c r="C494" s="224"/>
      <c r="D494" s="251"/>
      <c r="E494" s="256"/>
      <c r="F494" s="252"/>
      <c r="G494" s="257"/>
    </row>
    <row r="495" spans="1:7" s="254" customFormat="1" ht="15.5" x14ac:dyDescent="0.35">
      <c r="A495" s="249" t="str">
        <f t="shared" si="8"/>
        <v/>
      </c>
      <c r="B495" s="255"/>
      <c r="C495" s="224"/>
      <c r="D495" s="251"/>
      <c r="E495" s="256"/>
      <c r="F495" s="252"/>
      <c r="G495" s="257"/>
    </row>
    <row r="496" spans="1:7" s="254" customFormat="1" ht="15.5" x14ac:dyDescent="0.35">
      <c r="A496" s="249" t="str">
        <f t="shared" si="8"/>
        <v/>
      </c>
      <c r="B496" s="255"/>
      <c r="C496" s="224"/>
      <c r="D496" s="251"/>
      <c r="E496" s="256"/>
      <c r="F496" s="252"/>
      <c r="G496" s="257"/>
    </row>
    <row r="497" spans="1:7" s="254" customFormat="1" ht="15.5" x14ac:dyDescent="0.35">
      <c r="A497" s="249" t="str">
        <f t="shared" si="8"/>
        <v/>
      </c>
      <c r="B497" s="255"/>
      <c r="C497" s="224"/>
      <c r="D497" s="251"/>
      <c r="E497" s="256"/>
      <c r="F497" s="252"/>
      <c r="G497" s="257"/>
    </row>
    <row r="498" spans="1:7" s="254" customFormat="1" ht="15.5" x14ac:dyDescent="0.35">
      <c r="A498" s="249" t="str">
        <f t="shared" si="8"/>
        <v/>
      </c>
      <c r="B498" s="255"/>
      <c r="C498" s="224"/>
      <c r="D498" s="251"/>
      <c r="E498" s="256"/>
      <c r="F498" s="252"/>
      <c r="G498" s="257"/>
    </row>
    <row r="499" spans="1:7" s="254" customFormat="1" ht="15.5" x14ac:dyDescent="0.35">
      <c r="A499" s="249" t="str">
        <f t="shared" si="8"/>
        <v/>
      </c>
      <c r="B499" s="255"/>
      <c r="C499" s="224"/>
      <c r="D499" s="251"/>
      <c r="E499" s="256"/>
      <c r="F499" s="252"/>
      <c r="G499" s="257"/>
    </row>
    <row r="500" spans="1:7" s="254" customFormat="1" ht="15.5" x14ac:dyDescent="0.35">
      <c r="A500" s="249" t="str">
        <f t="shared" si="8"/>
        <v/>
      </c>
      <c r="B500" s="255"/>
      <c r="C500" s="224"/>
      <c r="D500" s="251"/>
      <c r="E500" s="256"/>
      <c r="F500" s="252"/>
      <c r="G500" s="257"/>
    </row>
    <row r="501" spans="1:7" s="254" customFormat="1" ht="15.5" x14ac:dyDescent="0.35">
      <c r="A501" s="249" t="str">
        <f t="shared" si="8"/>
        <v/>
      </c>
      <c r="B501" s="255"/>
      <c r="C501" s="224"/>
      <c r="D501" s="251"/>
      <c r="E501" s="256"/>
      <c r="F501" s="252"/>
      <c r="G501" s="257"/>
    </row>
    <row r="502" spans="1:7" s="254" customFormat="1" ht="15.5" x14ac:dyDescent="0.35">
      <c r="A502" s="249" t="str">
        <f t="shared" si="8"/>
        <v/>
      </c>
      <c r="B502" s="255"/>
      <c r="C502" s="224"/>
      <c r="D502" s="251"/>
      <c r="E502" s="256"/>
      <c r="F502" s="252"/>
      <c r="G502" s="257"/>
    </row>
    <row r="503" spans="1:7" s="254" customFormat="1" ht="15.5" x14ac:dyDescent="0.35">
      <c r="A503" s="249" t="str">
        <f t="shared" si="8"/>
        <v/>
      </c>
      <c r="B503" s="255"/>
      <c r="C503" s="224"/>
      <c r="D503" s="251"/>
      <c r="E503" s="256"/>
      <c r="F503" s="252"/>
      <c r="G503" s="257"/>
    </row>
    <row r="504" spans="1:7" s="254" customFormat="1" ht="15.5" x14ac:dyDescent="0.35">
      <c r="A504" s="249" t="str">
        <f t="shared" si="8"/>
        <v/>
      </c>
      <c r="B504" s="255"/>
      <c r="C504" s="224"/>
      <c r="D504" s="251"/>
      <c r="E504" s="256"/>
      <c r="F504" s="252"/>
      <c r="G504" s="257"/>
    </row>
    <row r="505" spans="1:7" s="254" customFormat="1" ht="15.5" x14ac:dyDescent="0.35">
      <c r="A505" s="249" t="str">
        <f t="shared" si="8"/>
        <v/>
      </c>
      <c r="B505" s="255"/>
      <c r="C505" s="224"/>
      <c r="D505" s="251"/>
      <c r="E505" s="256"/>
      <c r="F505" s="252"/>
      <c r="G505" s="257"/>
    </row>
    <row r="506" spans="1:7" s="254" customFormat="1" ht="15.5" x14ac:dyDescent="0.35">
      <c r="A506" s="249" t="str">
        <f t="shared" si="8"/>
        <v/>
      </c>
      <c r="B506" s="255"/>
      <c r="C506" s="224"/>
      <c r="D506" s="251"/>
      <c r="E506" s="256"/>
      <c r="F506" s="252"/>
      <c r="G506" s="257"/>
    </row>
    <row r="507" spans="1:7" s="254" customFormat="1" ht="15.5" x14ac:dyDescent="0.35">
      <c r="A507" s="249" t="str">
        <f t="shared" si="8"/>
        <v/>
      </c>
      <c r="B507" s="255"/>
      <c r="C507" s="224"/>
      <c r="D507" s="251"/>
      <c r="E507" s="256"/>
      <c r="F507" s="252"/>
      <c r="G507" s="257"/>
    </row>
    <row r="508" spans="1:7" s="254" customFormat="1" ht="15.5" x14ac:dyDescent="0.35">
      <c r="A508" s="249" t="str">
        <f t="shared" si="8"/>
        <v/>
      </c>
      <c r="B508" s="255"/>
      <c r="C508" s="224"/>
      <c r="D508" s="251"/>
      <c r="E508" s="256"/>
      <c r="F508" s="252"/>
      <c r="G508" s="257"/>
    </row>
    <row r="509" spans="1:7" s="254" customFormat="1" ht="15.5" x14ac:dyDescent="0.35">
      <c r="A509" s="249" t="str">
        <f t="shared" si="8"/>
        <v/>
      </c>
      <c r="B509" s="255"/>
      <c r="C509" s="224"/>
      <c r="D509" s="251"/>
      <c r="E509" s="256"/>
      <c r="F509" s="252"/>
      <c r="G509" s="257"/>
    </row>
    <row r="510" spans="1:7" s="254" customFormat="1" ht="15.5" x14ac:dyDescent="0.35">
      <c r="A510" s="249" t="str">
        <f t="shared" si="8"/>
        <v/>
      </c>
      <c r="B510" s="255"/>
      <c r="C510" s="224"/>
      <c r="D510" s="251"/>
      <c r="E510" s="256"/>
      <c r="F510" s="252"/>
      <c r="G510" s="257"/>
    </row>
    <row r="511" spans="1:7" s="254" customFormat="1" ht="15.5" x14ac:dyDescent="0.35">
      <c r="A511" s="249" t="str">
        <f t="shared" si="8"/>
        <v/>
      </c>
      <c r="B511" s="255"/>
      <c r="C511" s="224"/>
      <c r="D511" s="251"/>
      <c r="E511" s="256"/>
      <c r="F511" s="252"/>
      <c r="G511" s="257"/>
    </row>
    <row r="512" spans="1:7" s="254" customFormat="1" ht="15.5" x14ac:dyDescent="0.35">
      <c r="A512" s="249" t="str">
        <f t="shared" si="8"/>
        <v/>
      </c>
      <c r="B512" s="255"/>
      <c r="C512" s="224"/>
      <c r="D512" s="251"/>
      <c r="E512" s="256"/>
      <c r="F512" s="252"/>
      <c r="G512" s="257"/>
    </row>
    <row r="513" spans="1:7" s="254" customFormat="1" ht="15.5" x14ac:dyDescent="0.35">
      <c r="A513" s="249" t="str">
        <f t="shared" si="8"/>
        <v/>
      </c>
      <c r="B513" s="255"/>
      <c r="C513" s="224"/>
      <c r="D513" s="251"/>
      <c r="E513" s="256"/>
      <c r="F513" s="252"/>
      <c r="G513" s="257"/>
    </row>
    <row r="514" spans="1:7" s="254" customFormat="1" ht="15.5" x14ac:dyDescent="0.35">
      <c r="A514" s="249" t="str">
        <f t="shared" si="8"/>
        <v/>
      </c>
      <c r="B514" s="255"/>
      <c r="C514" s="224"/>
      <c r="D514" s="251"/>
      <c r="E514" s="256"/>
      <c r="F514" s="252"/>
      <c r="G514" s="257"/>
    </row>
    <row r="515" spans="1:7" s="254" customFormat="1" ht="15.5" x14ac:dyDescent="0.35">
      <c r="A515" s="249" t="str">
        <f t="shared" si="8"/>
        <v/>
      </c>
      <c r="B515" s="255"/>
      <c r="C515" s="224"/>
      <c r="D515" s="251"/>
      <c r="E515" s="256"/>
      <c r="F515" s="252"/>
      <c r="G515" s="257"/>
    </row>
    <row r="516" spans="1:7" s="254" customFormat="1" ht="15.5" x14ac:dyDescent="0.35">
      <c r="A516" s="249" t="str">
        <f t="shared" si="8"/>
        <v/>
      </c>
      <c r="B516" s="255"/>
      <c r="C516" s="224"/>
      <c r="D516" s="251"/>
      <c r="E516" s="256"/>
      <c r="F516" s="252"/>
      <c r="G516" s="257"/>
    </row>
    <row r="517" spans="1:7" s="254" customFormat="1" ht="15.5" x14ac:dyDescent="0.35">
      <c r="A517" s="249" t="str">
        <f t="shared" si="8"/>
        <v/>
      </c>
      <c r="B517" s="255"/>
      <c r="C517" s="224"/>
      <c r="D517" s="251"/>
      <c r="E517" s="256"/>
      <c r="F517" s="252"/>
      <c r="G517" s="257"/>
    </row>
    <row r="518" spans="1:7" s="254" customFormat="1" ht="15.5" x14ac:dyDescent="0.35">
      <c r="A518" s="249" t="str">
        <f t="shared" si="8"/>
        <v/>
      </c>
      <c r="B518" s="255"/>
      <c r="C518" s="224"/>
      <c r="D518" s="251"/>
      <c r="E518" s="256"/>
      <c r="F518" s="252"/>
      <c r="G518" s="257"/>
    </row>
    <row r="519" spans="1:7" s="254" customFormat="1" ht="15.5" x14ac:dyDescent="0.35">
      <c r="A519" s="249" t="str">
        <f t="shared" si="8"/>
        <v/>
      </c>
      <c r="B519" s="255"/>
      <c r="C519" s="224"/>
      <c r="D519" s="251"/>
      <c r="E519" s="256"/>
      <c r="F519" s="252"/>
      <c r="G519" s="257"/>
    </row>
    <row r="520" spans="1:7" s="254" customFormat="1" ht="15.5" x14ac:dyDescent="0.35">
      <c r="A520" s="249" t="str">
        <f t="shared" si="8"/>
        <v/>
      </c>
      <c r="B520" s="255"/>
      <c r="C520" s="224"/>
      <c r="D520" s="251"/>
      <c r="E520" s="256"/>
      <c r="F520" s="252"/>
      <c r="G520" s="257"/>
    </row>
    <row r="521" spans="1:7" s="254" customFormat="1" ht="15.5" x14ac:dyDescent="0.35">
      <c r="A521" s="249" t="str">
        <f t="shared" si="8"/>
        <v/>
      </c>
      <c r="B521" s="255"/>
      <c r="C521" s="224"/>
      <c r="D521" s="251"/>
      <c r="E521" s="256"/>
      <c r="F521" s="252"/>
      <c r="G521" s="257"/>
    </row>
    <row r="522" spans="1:7" s="254" customFormat="1" ht="15.5" x14ac:dyDescent="0.35">
      <c r="A522" s="249" t="str">
        <f t="shared" si="8"/>
        <v/>
      </c>
      <c r="B522" s="255"/>
      <c r="C522" s="224"/>
      <c r="D522" s="251"/>
      <c r="E522" s="256"/>
      <c r="F522" s="252"/>
      <c r="G522" s="257"/>
    </row>
    <row r="523" spans="1:7" s="254" customFormat="1" ht="15.5" x14ac:dyDescent="0.35">
      <c r="A523" s="249" t="str">
        <f t="shared" si="8"/>
        <v/>
      </c>
      <c r="B523" s="255"/>
      <c r="C523" s="224"/>
      <c r="D523" s="251"/>
      <c r="E523" s="256"/>
      <c r="F523" s="252"/>
      <c r="G523" s="257"/>
    </row>
  </sheetData>
  <sheetProtection password="EDE9" sheet="1" objects="1" scenarios="1"/>
  <mergeCells count="7">
    <mergeCell ref="F20:F23"/>
    <mergeCell ref="A7:D9"/>
    <mergeCell ref="A20:A23"/>
    <mergeCell ref="B20:B23"/>
    <mergeCell ref="C20:C23"/>
    <mergeCell ref="D20:D23"/>
    <mergeCell ref="E20:E23"/>
  </mergeCells>
  <conditionalFormatting sqref="B24:F523">
    <cfRule type="cellIs" dxfId="1" priority="2" stopIfTrue="1" operator="notEqual">
      <formula>0</formula>
    </cfRule>
  </conditionalFormatting>
  <conditionalFormatting sqref="F6:F7">
    <cfRule type="cellIs" dxfId="0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F24:F523">
      <formula1>MOD(ROUND(F24*10^2,10),1)=0</formula1>
    </dataValidation>
    <dataValidation type="list" allowBlank="1" showErrorMessage="1" errorTitle="Finanzierungsquelle" error="Bitte auswählen!" sqref="D24:D523">
      <formula1>$E$11:$E$16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4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A66"/>
  <sheetViews>
    <sheetView showGridLines="0" tabSelected="1" zoomScaleNormal="100" workbookViewId="0">
      <selection activeCell="A5" sqref="A5:J5"/>
    </sheetView>
  </sheetViews>
  <sheetFormatPr baseColWidth="10" defaultColWidth="11.453125" defaultRowHeight="12.75" customHeight="1" x14ac:dyDescent="0.25"/>
  <cols>
    <col min="1" max="1" width="1.7265625" style="3" customWidth="1"/>
    <col min="2" max="19" width="5.1796875" style="3" customWidth="1"/>
    <col min="20" max="20" width="0.81640625" style="3" customWidth="1"/>
    <col min="21" max="16384" width="11.453125" style="3"/>
  </cols>
  <sheetData>
    <row r="1" spans="1:20" ht="15" customHeight="1" x14ac:dyDescent="0.25"/>
    <row r="2" spans="1:20" ht="15" customHeight="1" x14ac:dyDescent="0.25"/>
    <row r="3" spans="1:20" ht="15" customHeight="1" x14ac:dyDescent="0.25"/>
    <row r="4" spans="1:20" ht="15" customHeight="1" x14ac:dyDescent="0.25"/>
    <row r="5" spans="1:20" s="105" customFormat="1" ht="15" customHeight="1" x14ac:dyDescent="0.25">
      <c r="A5" s="452"/>
      <c r="B5" s="453"/>
      <c r="C5" s="453"/>
      <c r="D5" s="453"/>
      <c r="E5" s="453"/>
      <c r="F5" s="453"/>
      <c r="G5" s="453"/>
      <c r="H5" s="453"/>
      <c r="I5" s="453"/>
      <c r="J5" s="454"/>
    </row>
    <row r="6" spans="1:20" s="105" customFormat="1" ht="15" customHeight="1" x14ac:dyDescent="0.25">
      <c r="A6" s="455"/>
      <c r="B6" s="456"/>
      <c r="C6" s="456"/>
      <c r="D6" s="456"/>
      <c r="E6" s="456"/>
      <c r="F6" s="456"/>
      <c r="G6" s="456"/>
      <c r="H6" s="456"/>
      <c r="I6" s="456"/>
      <c r="J6" s="457"/>
    </row>
    <row r="7" spans="1:20" s="105" customFormat="1" ht="15" customHeight="1" x14ac:dyDescent="0.25">
      <c r="A7" s="455"/>
      <c r="B7" s="456"/>
      <c r="C7" s="456"/>
      <c r="D7" s="456"/>
      <c r="E7" s="456"/>
      <c r="F7" s="456"/>
      <c r="G7" s="456"/>
      <c r="H7" s="456"/>
      <c r="I7" s="456"/>
      <c r="J7" s="457"/>
    </row>
    <row r="8" spans="1:20" s="105" customFormat="1" ht="15" customHeight="1" x14ac:dyDescent="0.25">
      <c r="A8" s="455"/>
      <c r="B8" s="456"/>
      <c r="C8" s="456"/>
      <c r="D8" s="456"/>
      <c r="E8" s="456"/>
      <c r="F8" s="456"/>
      <c r="G8" s="456"/>
      <c r="H8" s="456"/>
      <c r="I8" s="456"/>
      <c r="J8" s="457"/>
    </row>
    <row r="9" spans="1:20" s="105" customFormat="1" ht="15" customHeight="1" x14ac:dyDescent="0.25">
      <c r="A9" s="458"/>
      <c r="B9" s="459"/>
      <c r="C9" s="459"/>
      <c r="D9" s="459"/>
      <c r="E9" s="459"/>
      <c r="F9" s="459"/>
      <c r="G9" s="459"/>
      <c r="H9" s="459"/>
      <c r="I9" s="459"/>
      <c r="J9" s="460"/>
    </row>
    <row r="10" spans="1:20" s="105" customFormat="1" ht="15" customHeight="1" x14ac:dyDescent="0.25">
      <c r="A10" s="106" t="s">
        <v>4</v>
      </c>
      <c r="B10" s="106"/>
      <c r="C10" s="106"/>
      <c r="D10" s="106"/>
      <c r="E10" s="106"/>
      <c r="L10" s="82"/>
    </row>
    <row r="11" spans="1:20" s="105" customFormat="1" ht="15" customHeight="1" x14ac:dyDescent="0.25"/>
    <row r="12" spans="1:20" s="108" customFormat="1" ht="15" customHeight="1" x14ac:dyDescent="0.25">
      <c r="A12" s="107" t="s">
        <v>166</v>
      </c>
      <c r="B12" s="102"/>
      <c r="C12" s="102"/>
      <c r="D12" s="102"/>
      <c r="E12" s="102"/>
      <c r="F12" s="102"/>
      <c r="G12" s="102"/>
      <c r="H12" s="102"/>
      <c r="L12" s="109" t="s">
        <v>40</v>
      </c>
      <c r="M12" s="110"/>
      <c r="N12" s="110"/>
      <c r="O12" s="110"/>
      <c r="P12" s="110"/>
      <c r="Q12" s="110"/>
      <c r="R12" s="110"/>
      <c r="S12" s="110"/>
      <c r="T12" s="111"/>
    </row>
    <row r="13" spans="1:20" s="108" customFormat="1" ht="15" customHeight="1" x14ac:dyDescent="0.25">
      <c r="A13" s="107" t="s">
        <v>167</v>
      </c>
      <c r="B13" s="102"/>
      <c r="C13" s="102"/>
      <c r="D13" s="102"/>
      <c r="E13" s="102"/>
      <c r="F13" s="102"/>
      <c r="G13" s="102"/>
      <c r="H13" s="102"/>
      <c r="J13" s="102"/>
      <c r="L13" s="112"/>
      <c r="M13" s="113"/>
      <c r="N13" s="113"/>
      <c r="O13" s="113"/>
      <c r="P13" s="113"/>
      <c r="Q13" s="113"/>
      <c r="R13" s="113"/>
      <c r="S13" s="113"/>
      <c r="T13" s="114"/>
    </row>
    <row r="14" spans="1:20" s="108" customFormat="1" ht="15" customHeight="1" x14ac:dyDescent="0.25">
      <c r="A14" s="107" t="s">
        <v>156</v>
      </c>
      <c r="B14" s="102"/>
      <c r="C14" s="102"/>
      <c r="D14" s="102"/>
      <c r="E14" s="102"/>
      <c r="F14" s="102"/>
      <c r="G14" s="102"/>
      <c r="H14" s="102"/>
      <c r="I14" s="102"/>
      <c r="J14" s="102"/>
      <c r="L14" s="112"/>
      <c r="M14" s="113"/>
      <c r="N14" s="113"/>
      <c r="O14" s="113"/>
      <c r="P14" s="113"/>
      <c r="Q14" s="113"/>
      <c r="R14" s="113"/>
      <c r="S14" s="113"/>
      <c r="T14" s="114"/>
    </row>
    <row r="15" spans="1:20" s="108" customFormat="1" ht="15" customHeight="1" x14ac:dyDescent="0.25">
      <c r="A15" s="107" t="s">
        <v>157</v>
      </c>
      <c r="B15" s="102"/>
      <c r="C15" s="102"/>
      <c r="D15" s="102"/>
      <c r="E15" s="102"/>
      <c r="F15" s="102"/>
      <c r="G15" s="102"/>
      <c r="H15" s="102"/>
      <c r="I15" s="102"/>
      <c r="J15" s="102"/>
      <c r="L15" s="112"/>
      <c r="M15" s="113"/>
      <c r="N15" s="113"/>
      <c r="O15" s="113"/>
      <c r="P15" s="113"/>
      <c r="Q15" s="113"/>
      <c r="R15" s="113"/>
      <c r="S15" s="113"/>
      <c r="T15" s="114"/>
    </row>
    <row r="16" spans="1:20" s="108" customFormat="1" ht="15" customHeight="1" x14ac:dyDescent="0.25">
      <c r="B16" s="102"/>
      <c r="C16" s="102"/>
      <c r="D16" s="102"/>
      <c r="E16" s="102"/>
      <c r="F16" s="102"/>
      <c r="G16" s="102"/>
      <c r="H16" s="102"/>
      <c r="I16" s="102"/>
      <c r="J16" s="102"/>
      <c r="L16" s="115"/>
      <c r="M16" s="116"/>
      <c r="N16" s="116"/>
      <c r="O16" s="116"/>
      <c r="P16" s="116"/>
      <c r="Q16" s="116"/>
      <c r="R16" s="116"/>
      <c r="S16" s="116"/>
      <c r="T16" s="117"/>
    </row>
    <row r="17" spans="1:20" s="118" customFormat="1" ht="18" customHeight="1" x14ac:dyDescent="0.25">
      <c r="A17" s="108"/>
      <c r="B17" s="108"/>
      <c r="C17" s="108"/>
      <c r="D17" s="108"/>
      <c r="E17" s="108"/>
      <c r="F17" s="102"/>
      <c r="G17" s="102"/>
      <c r="H17" s="102"/>
      <c r="I17" s="102"/>
      <c r="J17" s="102"/>
      <c r="L17" s="119" t="s">
        <v>41</v>
      </c>
      <c r="M17" s="120"/>
      <c r="N17" s="120"/>
      <c r="O17" s="121"/>
      <c r="P17" s="415">
        <f ca="1">TODAY()</f>
        <v>44924</v>
      </c>
      <c r="Q17" s="415"/>
      <c r="R17" s="415"/>
      <c r="S17" s="415"/>
      <c r="T17" s="415"/>
    </row>
    <row r="18" spans="1:20" ht="20.149999999999999" customHeight="1" x14ac:dyDescent="0.25">
      <c r="L18" s="122" t="s">
        <v>17</v>
      </c>
      <c r="M18" s="123"/>
      <c r="N18" s="123"/>
      <c r="O18" s="124"/>
      <c r="P18" s="412" t="s">
        <v>139</v>
      </c>
      <c r="Q18" s="413"/>
      <c r="R18" s="413"/>
      <c r="S18" s="413"/>
      <c r="T18" s="414"/>
    </row>
    <row r="19" spans="1:20" s="5" customFormat="1" ht="12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0.149999999999999" customHeight="1" x14ac:dyDescent="0.25">
      <c r="A20" s="440" t="s">
        <v>6</v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2"/>
    </row>
    <row r="21" spans="1:20" ht="12" customHeight="1" x14ac:dyDescent="0.25">
      <c r="A21" s="422" t="s">
        <v>152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4"/>
    </row>
    <row r="22" spans="1:20" ht="12" customHeight="1" x14ac:dyDescent="0.25">
      <c r="A22" s="425"/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7"/>
    </row>
    <row r="23" spans="1:20" ht="12" customHeight="1" x14ac:dyDescent="0.25">
      <c r="A23" s="428"/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30"/>
    </row>
    <row r="24" spans="1:20" ht="12" customHeight="1" x14ac:dyDescent="0.25">
      <c r="C24" s="5"/>
      <c r="D24" s="5"/>
      <c r="E24" s="5"/>
      <c r="F24" s="5"/>
      <c r="G24" s="5"/>
      <c r="H24" s="5"/>
      <c r="I24" s="5"/>
      <c r="J24" s="5"/>
      <c r="K24" s="5"/>
      <c r="T24" s="8"/>
    </row>
    <row r="25" spans="1:20" s="125" customFormat="1" ht="15" customHeight="1" x14ac:dyDescent="0.25">
      <c r="A25" s="78" t="s">
        <v>53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</row>
    <row r="26" spans="1:20" s="105" customFormat="1" ht="5.15" customHeight="1" x14ac:dyDescent="0.2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8"/>
      <c r="T26" s="129"/>
    </row>
    <row r="27" spans="1:20" s="125" customFormat="1" ht="15" customHeight="1" x14ac:dyDescent="0.25">
      <c r="A27" s="431" t="s">
        <v>42</v>
      </c>
      <c r="B27" s="432"/>
      <c r="C27" s="432"/>
      <c r="D27" s="432"/>
      <c r="E27" s="433"/>
      <c r="F27" s="434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6"/>
      <c r="T27" s="97"/>
    </row>
    <row r="28" spans="1:20" s="125" customFormat="1" ht="15" customHeight="1" x14ac:dyDescent="0.25">
      <c r="A28" s="431"/>
      <c r="B28" s="432"/>
      <c r="C28" s="432"/>
      <c r="D28" s="432"/>
      <c r="E28" s="433"/>
      <c r="F28" s="437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9"/>
      <c r="T28" s="97"/>
    </row>
    <row r="29" spans="1:20" s="125" customFormat="1" ht="5.15" customHeight="1" x14ac:dyDescent="0.25">
      <c r="A29" s="165"/>
      <c r="B29" s="166"/>
      <c r="C29" s="166"/>
      <c r="D29" s="166"/>
      <c r="E29" s="166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97"/>
    </row>
    <row r="30" spans="1:20" s="9" customFormat="1" ht="18" customHeight="1" x14ac:dyDescent="0.25">
      <c r="A30" s="449" t="s">
        <v>54</v>
      </c>
      <c r="B30" s="450"/>
      <c r="C30" s="450"/>
      <c r="D30" s="450"/>
      <c r="E30" s="451"/>
      <c r="F30" s="416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45" t="str">
        <f>IF(F30="","Name","")</f>
        <v>Name</v>
      </c>
      <c r="S30" s="446"/>
      <c r="T30" s="77"/>
    </row>
    <row r="31" spans="1:20" s="9" customFormat="1" ht="18" customHeight="1" x14ac:dyDescent="0.25">
      <c r="A31" s="449"/>
      <c r="B31" s="450"/>
      <c r="C31" s="450"/>
      <c r="D31" s="450"/>
      <c r="E31" s="451"/>
      <c r="F31" s="420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47" t="str">
        <f>IF(F31="","Straße","")</f>
        <v>Straße</v>
      </c>
      <c r="S31" s="448"/>
      <c r="T31" s="77"/>
    </row>
    <row r="32" spans="1:20" s="9" customFormat="1" ht="18" customHeight="1" x14ac:dyDescent="0.25">
      <c r="A32" s="449"/>
      <c r="B32" s="450"/>
      <c r="C32" s="450"/>
      <c r="D32" s="450"/>
      <c r="E32" s="451"/>
      <c r="F32" s="418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43" t="str">
        <f>IF(F32="","PLZ Ort","")</f>
        <v>PLZ Ort</v>
      </c>
      <c r="S32" s="444"/>
      <c r="T32" s="77"/>
    </row>
    <row r="33" spans="1:20" ht="5.15" customHeight="1" x14ac:dyDescent="0.25">
      <c r="A33" s="6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43"/>
    </row>
    <row r="34" spans="1:20" s="118" customFormat="1" ht="18" customHeight="1" x14ac:dyDescent="0.25">
      <c r="A34" s="130" t="s">
        <v>10</v>
      </c>
      <c r="B34" s="82"/>
      <c r="C34" s="82"/>
      <c r="D34" s="82"/>
      <c r="E34" s="131"/>
      <c r="F34" s="406"/>
      <c r="G34" s="407"/>
      <c r="H34" s="407"/>
      <c r="I34" s="407"/>
      <c r="J34" s="408"/>
      <c r="K34" s="131"/>
      <c r="L34" s="131"/>
      <c r="M34" s="132" t="s">
        <v>43</v>
      </c>
      <c r="N34" s="406"/>
      <c r="O34" s="407"/>
      <c r="P34" s="407"/>
      <c r="Q34" s="407"/>
      <c r="R34" s="407"/>
      <c r="S34" s="408"/>
      <c r="T34" s="133"/>
    </row>
    <row r="35" spans="1:20" s="105" customFormat="1" ht="5.15" customHeight="1" x14ac:dyDescent="0.25">
      <c r="A35" s="134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91"/>
    </row>
    <row r="36" spans="1:20" s="118" customFormat="1" ht="18" customHeight="1" x14ac:dyDescent="0.25">
      <c r="A36" s="130" t="s">
        <v>44</v>
      </c>
      <c r="B36" s="135"/>
      <c r="C36" s="135"/>
      <c r="D36" s="135"/>
      <c r="E36" s="131"/>
      <c r="F36" s="409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1"/>
      <c r="T36" s="133"/>
    </row>
    <row r="37" spans="1:20" s="105" customFormat="1" ht="5.15" customHeight="1" x14ac:dyDescent="0.25">
      <c r="A37" s="134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91"/>
    </row>
    <row r="38" spans="1:20" s="105" customFormat="1" ht="18" customHeight="1" x14ac:dyDescent="0.25">
      <c r="A38" s="136" t="s">
        <v>45</v>
      </c>
      <c r="B38" s="82"/>
      <c r="C38" s="82"/>
      <c r="D38" s="82"/>
      <c r="E38" s="82"/>
      <c r="F38" s="82"/>
      <c r="G38" s="82"/>
      <c r="H38" s="403"/>
      <c r="I38" s="404"/>
      <c r="J38" s="405"/>
      <c r="K38" s="82"/>
      <c r="L38" s="82"/>
      <c r="M38" s="82"/>
      <c r="N38" s="82"/>
      <c r="O38" s="82"/>
      <c r="P38" s="137" t="s">
        <v>46</v>
      </c>
      <c r="Q38" s="403"/>
      <c r="R38" s="404"/>
      <c r="S38" s="405"/>
      <c r="T38" s="91"/>
    </row>
    <row r="39" spans="1:20" s="105" customFormat="1" ht="5.15" customHeight="1" x14ac:dyDescent="0.25">
      <c r="A39" s="134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91"/>
    </row>
    <row r="40" spans="1:20" s="105" customFormat="1" ht="18" customHeight="1" x14ac:dyDescent="0.25">
      <c r="A40" s="136" t="s">
        <v>47</v>
      </c>
      <c r="B40" s="82"/>
      <c r="C40" s="82"/>
      <c r="D40" s="82"/>
      <c r="E40" s="82"/>
      <c r="F40" s="82"/>
      <c r="G40" s="82"/>
      <c r="H40" s="403"/>
      <c r="I40" s="404"/>
      <c r="J40" s="405"/>
      <c r="K40" s="138"/>
      <c r="L40" s="138"/>
      <c r="M40" s="138"/>
      <c r="N40" s="138"/>
      <c r="O40" s="138"/>
      <c r="P40" s="137" t="s">
        <v>1</v>
      </c>
      <c r="Q40" s="403"/>
      <c r="R40" s="404"/>
      <c r="S40" s="405"/>
      <c r="T40" s="91"/>
    </row>
    <row r="41" spans="1:20" s="105" customFormat="1" ht="5.15" customHeight="1" x14ac:dyDescent="0.25">
      <c r="A41" s="136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1"/>
    </row>
    <row r="42" spans="1:20" s="105" customFormat="1" ht="18" customHeight="1" x14ac:dyDescent="0.25">
      <c r="A42" s="136"/>
      <c r="B42" s="82" t="s">
        <v>48</v>
      </c>
      <c r="C42" s="82"/>
      <c r="D42" s="82"/>
      <c r="E42" s="82"/>
      <c r="F42" s="82"/>
      <c r="G42" s="137"/>
      <c r="H42" s="400">
        <f>H40</f>
        <v>0</v>
      </c>
      <c r="I42" s="401"/>
      <c r="J42" s="402"/>
      <c r="K42" s="82"/>
      <c r="L42" s="82"/>
      <c r="M42" s="82"/>
      <c r="N42" s="82"/>
      <c r="O42" s="82"/>
      <c r="P42" s="137" t="s">
        <v>1</v>
      </c>
      <c r="Q42" s="400">
        <f>Q40</f>
        <v>0</v>
      </c>
      <c r="R42" s="401"/>
      <c r="S42" s="402"/>
      <c r="T42" s="91"/>
    </row>
    <row r="43" spans="1:20" s="105" customFormat="1" ht="5.15" customHeight="1" x14ac:dyDescent="0.25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1"/>
      <c r="L43" s="140"/>
      <c r="M43" s="140"/>
      <c r="N43" s="140"/>
      <c r="O43" s="140"/>
      <c r="P43" s="140"/>
      <c r="Q43" s="140"/>
      <c r="R43" s="140"/>
      <c r="S43" s="140"/>
      <c r="T43" s="142"/>
    </row>
    <row r="44" spans="1:20" s="105" customFormat="1" ht="12" customHeight="1" x14ac:dyDescent="0.25">
      <c r="K44" s="144"/>
    </row>
    <row r="45" spans="1:20" s="105" customFormat="1" ht="5.15" customHeight="1" x14ac:dyDescent="0.25">
      <c r="A45" s="126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6"/>
    </row>
    <row r="46" spans="1:20" s="105" customFormat="1" ht="12" customHeight="1" x14ac:dyDescent="0.25">
      <c r="A46" s="147"/>
      <c r="B46" s="392" t="s">
        <v>168</v>
      </c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82"/>
      <c r="P46" s="83"/>
      <c r="Q46" s="83"/>
      <c r="R46" s="83"/>
      <c r="S46" s="83"/>
      <c r="T46" s="148"/>
    </row>
    <row r="47" spans="1:20" s="105" customFormat="1" ht="18" customHeight="1" x14ac:dyDescent="0.25">
      <c r="A47" s="134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149" t="s">
        <v>49</v>
      </c>
      <c r="P47" s="394"/>
      <c r="Q47" s="395"/>
      <c r="R47" s="395"/>
      <c r="S47" s="396"/>
      <c r="T47" s="150"/>
    </row>
    <row r="48" spans="1:20" s="105" customFormat="1" ht="8.15" customHeight="1" x14ac:dyDescent="0.25">
      <c r="A48" s="139"/>
      <c r="B48" s="140"/>
      <c r="C48" s="140"/>
      <c r="D48" s="140"/>
      <c r="E48" s="140"/>
      <c r="F48" s="140"/>
      <c r="G48" s="140"/>
      <c r="H48" s="140"/>
      <c r="I48" s="151"/>
      <c r="J48" s="152"/>
      <c r="K48" s="152"/>
      <c r="L48" s="153"/>
      <c r="M48" s="153"/>
      <c r="N48" s="153"/>
      <c r="O48" s="153"/>
      <c r="P48" s="152"/>
      <c r="Q48" s="152"/>
      <c r="R48" s="152"/>
      <c r="S48" s="152"/>
      <c r="T48" s="154"/>
    </row>
    <row r="49" spans="1:27" s="105" customFormat="1" ht="5.15" customHeight="1" x14ac:dyDescent="0.25">
      <c r="A49" s="126"/>
      <c r="B49" s="127"/>
      <c r="C49" s="127"/>
      <c r="D49" s="127"/>
      <c r="E49" s="127"/>
      <c r="F49" s="127"/>
      <c r="G49" s="127"/>
      <c r="H49" s="127"/>
      <c r="I49" s="155"/>
      <c r="J49" s="156"/>
      <c r="K49" s="156"/>
      <c r="L49" s="157"/>
      <c r="M49" s="157"/>
      <c r="N49" s="157"/>
      <c r="O49" s="157"/>
      <c r="P49" s="156"/>
      <c r="Q49" s="156"/>
      <c r="R49" s="156"/>
      <c r="S49" s="156"/>
      <c r="T49" s="158"/>
    </row>
    <row r="50" spans="1:27" s="105" customFormat="1" ht="12" customHeight="1" x14ac:dyDescent="0.25">
      <c r="A50" s="134"/>
      <c r="B50" s="392" t="s">
        <v>50</v>
      </c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159"/>
      <c r="P50" s="160"/>
      <c r="Q50" s="160"/>
      <c r="R50" s="160"/>
      <c r="S50" s="160"/>
      <c r="T50" s="150"/>
    </row>
    <row r="51" spans="1:27" s="105" customFormat="1" ht="18" customHeight="1" x14ac:dyDescent="0.25">
      <c r="A51" s="134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149" t="s">
        <v>49</v>
      </c>
      <c r="P51" s="394"/>
      <c r="Q51" s="395"/>
      <c r="R51" s="395"/>
      <c r="S51" s="396"/>
      <c r="T51" s="150"/>
    </row>
    <row r="52" spans="1:27" s="105" customFormat="1" ht="5.15" customHeight="1" x14ac:dyDescent="0.25">
      <c r="A52" s="134"/>
      <c r="B52" s="82"/>
      <c r="C52" s="82"/>
      <c r="D52" s="82"/>
      <c r="E52" s="82"/>
      <c r="F52" s="82"/>
      <c r="G52" s="82"/>
      <c r="H52" s="82"/>
      <c r="I52" s="89"/>
      <c r="J52" s="160"/>
      <c r="K52" s="160"/>
      <c r="L52" s="159"/>
      <c r="M52" s="159"/>
      <c r="N52" s="159"/>
      <c r="O52" s="159"/>
      <c r="P52" s="159"/>
      <c r="Q52" s="159"/>
      <c r="R52" s="159"/>
      <c r="S52" s="159"/>
      <c r="T52" s="150"/>
    </row>
    <row r="53" spans="1:27" s="105" customFormat="1" ht="12" customHeight="1" x14ac:dyDescent="0.25">
      <c r="A53" s="134"/>
      <c r="B53" s="392" t="s">
        <v>51</v>
      </c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159"/>
      <c r="P53" s="159"/>
      <c r="Q53" s="159"/>
      <c r="R53" s="159"/>
      <c r="S53" s="159"/>
      <c r="T53" s="150"/>
    </row>
    <row r="54" spans="1:27" s="105" customFormat="1" ht="18" customHeight="1" x14ac:dyDescent="0.25">
      <c r="A54" s="134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149" t="s">
        <v>49</v>
      </c>
      <c r="P54" s="394"/>
      <c r="Q54" s="395"/>
      <c r="R54" s="395"/>
      <c r="S54" s="396"/>
      <c r="T54" s="150"/>
    </row>
    <row r="55" spans="1:27" s="105" customFormat="1" ht="5.15" customHeight="1" x14ac:dyDescent="0.25">
      <c r="A55" s="134"/>
      <c r="B55" s="82"/>
      <c r="C55" s="82"/>
      <c r="D55" s="82"/>
      <c r="E55" s="82"/>
      <c r="F55" s="82"/>
      <c r="G55" s="82"/>
      <c r="H55" s="82"/>
      <c r="I55" s="89"/>
      <c r="J55" s="160"/>
      <c r="K55" s="160"/>
      <c r="L55" s="159"/>
      <c r="M55" s="159"/>
      <c r="N55" s="159"/>
      <c r="O55" s="159"/>
      <c r="P55" s="159"/>
      <c r="Q55" s="159"/>
      <c r="R55" s="159"/>
      <c r="S55" s="159"/>
      <c r="T55" s="150"/>
    </row>
    <row r="56" spans="1:27" s="105" customFormat="1" ht="12" customHeight="1" x14ac:dyDescent="0.25">
      <c r="A56" s="134"/>
      <c r="B56" s="392" t="s">
        <v>52</v>
      </c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159"/>
      <c r="P56" s="160"/>
      <c r="Q56" s="160"/>
      <c r="R56" s="160"/>
      <c r="S56" s="160"/>
      <c r="T56" s="150"/>
    </row>
    <row r="57" spans="1:27" s="105" customFormat="1" ht="18" customHeight="1" x14ac:dyDescent="0.25">
      <c r="A57" s="134"/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149" t="s">
        <v>49</v>
      </c>
      <c r="P57" s="397">
        <f>ROUND(P51,2)-ROUND(P54,2)</f>
        <v>0</v>
      </c>
      <c r="Q57" s="398"/>
      <c r="R57" s="398"/>
      <c r="S57" s="399"/>
      <c r="T57" s="161"/>
    </row>
    <row r="58" spans="1:27" s="105" customFormat="1" ht="8.15" customHeight="1" x14ac:dyDescent="0.2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62"/>
      <c r="L58" s="162"/>
      <c r="M58" s="162"/>
      <c r="N58" s="162"/>
      <c r="O58" s="162"/>
      <c r="P58" s="162"/>
      <c r="Q58" s="163"/>
      <c r="R58" s="163"/>
      <c r="S58" s="163"/>
      <c r="T58" s="164"/>
    </row>
    <row r="59" spans="1:27" ht="12" customHeight="1" x14ac:dyDescent="0.25">
      <c r="D59" s="263"/>
      <c r="E59" s="5"/>
      <c r="F59" s="5"/>
      <c r="G59" s="5"/>
      <c r="H59" s="5"/>
      <c r="I59" s="5"/>
      <c r="J59" s="12"/>
      <c r="K59" s="13"/>
      <c r="L59" s="13"/>
      <c r="M59" s="13"/>
      <c r="N59" s="13"/>
      <c r="O59" s="13"/>
      <c r="P59" s="13"/>
      <c r="Q59" s="13"/>
      <c r="R59" s="13"/>
      <c r="S59" s="13"/>
      <c r="T59" s="14"/>
    </row>
    <row r="60" spans="1:27" ht="5.15" customHeight="1" x14ac:dyDescent="0.25">
      <c r="A60" s="15"/>
      <c r="B60" s="15"/>
      <c r="C60" s="15"/>
      <c r="D60" s="5"/>
      <c r="E60" s="5"/>
      <c r="F60" s="5"/>
      <c r="G60" s="5"/>
      <c r="H60" s="5"/>
      <c r="I60" s="5"/>
      <c r="J60" s="12"/>
      <c r="K60" s="13"/>
      <c r="L60" s="13"/>
      <c r="M60" s="13"/>
      <c r="N60" s="13"/>
      <c r="O60" s="13"/>
      <c r="P60" s="13"/>
      <c r="Q60" s="13"/>
      <c r="R60" s="13"/>
      <c r="S60" s="13"/>
      <c r="T60" s="14"/>
    </row>
    <row r="61" spans="1:27" ht="12" customHeight="1" x14ac:dyDescent="0.25">
      <c r="A61" s="16">
        <v>1</v>
      </c>
      <c r="B61" s="17" t="s">
        <v>153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" customHeight="1" x14ac:dyDescent="0.25">
      <c r="A62" s="16"/>
      <c r="B62" s="17" t="s">
        <v>154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" customHeight="1" x14ac:dyDescent="0.25">
      <c r="A63" s="16"/>
      <c r="B63" s="17" t="s">
        <v>155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" customHeight="1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1" ht="12" customHeight="1" x14ac:dyDescent="0.25">
      <c r="A65" s="4" t="str">
        <f>Änderungsdoku!$D$2</f>
        <v>VWN Förderung der SPFK der Familienferienstätte (Überregionale Familienförderung)</v>
      </c>
    </row>
    <row r="66" spans="1:1" ht="12" customHeight="1" x14ac:dyDescent="0.25">
      <c r="A66" s="19" t="str">
        <f>CONCATENATE("Formularversion: ",LOOKUP(2,1/(Änderungsdoku!$A$1:$A$977&lt;&gt;""),Änderungsdoku!A:A)," vom ",TEXT(VLOOKUP(LOOKUP(2,1/(Änderungsdoku!$A$1:$A$977&lt;&gt;""),Änderungsdoku!A:A),Änderungsdoku!$A$1:$B$977,2,FALSE),"TT.MM.JJ"),Änderungsdoku!$A$4)</f>
        <v>Formularversion: V 2.0 vom 02.01.23 - öffentlich -</v>
      </c>
    </row>
  </sheetData>
  <sheetProtection password="EDE9" sheet="1" objects="1" scenarios="1"/>
  <mergeCells count="36">
    <mergeCell ref="A5:J5"/>
    <mergeCell ref="A6:J6"/>
    <mergeCell ref="A7:J7"/>
    <mergeCell ref="A8:J8"/>
    <mergeCell ref="A9:C9"/>
    <mergeCell ref="D9:J9"/>
    <mergeCell ref="P18:T18"/>
    <mergeCell ref="P17:T17"/>
    <mergeCell ref="F30:Q30"/>
    <mergeCell ref="F32:Q32"/>
    <mergeCell ref="F31:Q31"/>
    <mergeCell ref="A21:T23"/>
    <mergeCell ref="A27:E28"/>
    <mergeCell ref="F27:S28"/>
    <mergeCell ref="A20:T20"/>
    <mergeCell ref="R32:S32"/>
    <mergeCell ref="R30:S30"/>
    <mergeCell ref="R31:S31"/>
    <mergeCell ref="A30:E32"/>
    <mergeCell ref="Q38:S38"/>
    <mergeCell ref="H40:J40"/>
    <mergeCell ref="Q40:S40"/>
    <mergeCell ref="F34:J34"/>
    <mergeCell ref="N34:S34"/>
    <mergeCell ref="F36:S36"/>
    <mergeCell ref="H38:J38"/>
    <mergeCell ref="B53:N54"/>
    <mergeCell ref="P54:S54"/>
    <mergeCell ref="B56:N57"/>
    <mergeCell ref="P57:S57"/>
    <mergeCell ref="H42:J42"/>
    <mergeCell ref="Q42:S42"/>
    <mergeCell ref="B46:N47"/>
    <mergeCell ref="P47:S47"/>
    <mergeCell ref="B50:N51"/>
    <mergeCell ref="P51:S51"/>
  </mergeCells>
  <phoneticPr fontId="9" type="noConversion"/>
  <conditionalFormatting sqref="Q42 H42">
    <cfRule type="cellIs" dxfId="14" priority="2" stopIfTrue="1" operator="equal">
      <formula>0</formula>
    </cfRule>
  </conditionalFormatting>
  <dataValidations count="2">
    <dataValidation type="date" allowBlank="1" showErrorMessage="1" errorTitle="Datum" error="Das Datum muss zwischen 01.01.2014 und 31.12.2023 liegen!" sqref="H38:J38 Q38:S38">
      <formula1>41640</formula1>
      <formula2>45291</formula2>
    </dataValidation>
    <dataValidation type="date" allowBlank="1" showErrorMessage="1" errorTitle="Bewilligungszeitraum" error="Der Bewilligungszeitraum muss zwischen 01.01.2014 und 31.12.2023 liegen!" sqref="H40:J40 Q40:S40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M70"/>
  <sheetViews>
    <sheetView showGridLines="0" zoomScaleNormal="100" workbookViewId="0">
      <selection activeCell="H1" sqref="H1:J1"/>
    </sheetView>
  </sheetViews>
  <sheetFormatPr baseColWidth="10" defaultColWidth="11.453125" defaultRowHeight="12" customHeight="1" x14ac:dyDescent="0.25"/>
  <cols>
    <col min="1" max="1" width="7.7265625" style="5" customWidth="1"/>
    <col min="2" max="8" width="10.7265625" style="5" customWidth="1"/>
    <col min="9" max="9" width="9.7265625" style="5" customWidth="1"/>
    <col min="10" max="10" width="0.81640625" style="5" customWidth="1"/>
    <col min="11" max="11" width="12.7265625" style="5" hidden="1" customWidth="1"/>
    <col min="12" max="12" width="10.81640625" style="5" bestFit="1" customWidth="1"/>
    <col min="13" max="13" width="10.81640625" style="5" customWidth="1"/>
    <col min="14" max="16384" width="11.453125" style="5"/>
  </cols>
  <sheetData>
    <row r="1" spans="1:11" ht="15" customHeight="1" x14ac:dyDescent="0.25">
      <c r="B1" s="20"/>
      <c r="C1" s="20"/>
      <c r="D1" s="20"/>
      <c r="E1" s="20"/>
      <c r="F1" s="21"/>
      <c r="G1" s="22" t="s">
        <v>17</v>
      </c>
      <c r="H1" s="461" t="str">
        <f>'Seite 1'!$P$18</f>
        <v>F-FF</v>
      </c>
      <c r="I1" s="461"/>
      <c r="J1" s="461"/>
      <c r="K1" s="264"/>
    </row>
    <row r="2" spans="1:11" ht="15" customHeight="1" x14ac:dyDescent="0.25">
      <c r="A2" s="20"/>
      <c r="B2" s="20"/>
      <c r="C2" s="20"/>
      <c r="D2" s="20"/>
      <c r="E2" s="20"/>
      <c r="F2" s="21"/>
      <c r="G2" s="1" t="s">
        <v>18</v>
      </c>
      <c r="H2" s="462">
        <f ca="1">'Seite 1'!$P$17</f>
        <v>44924</v>
      </c>
      <c r="I2" s="462"/>
      <c r="J2" s="462"/>
      <c r="K2" s="264"/>
    </row>
    <row r="3" spans="1:11" ht="12" customHeight="1" x14ac:dyDescent="0.25">
      <c r="G3" s="23"/>
      <c r="H3" s="23"/>
      <c r="I3" s="23"/>
      <c r="J3" s="23"/>
      <c r="K3" s="264"/>
    </row>
    <row r="4" spans="1:11" ht="15" customHeight="1" x14ac:dyDescent="0.25">
      <c r="A4" s="48" t="s">
        <v>39</v>
      </c>
      <c r="B4" s="49"/>
      <c r="C4" s="49"/>
      <c r="D4" s="49"/>
      <c r="E4" s="49"/>
      <c r="F4" s="49"/>
      <c r="G4" s="49"/>
      <c r="H4" s="49"/>
      <c r="I4" s="49"/>
      <c r="J4" s="50"/>
      <c r="K4" s="264"/>
    </row>
    <row r="5" spans="1:11" ht="5.15" customHeight="1" x14ac:dyDescent="0.25">
      <c r="A5" s="53"/>
      <c r="B5" s="349"/>
      <c r="C5" s="349"/>
      <c r="D5" s="349"/>
      <c r="E5" s="349"/>
      <c r="F5" s="349"/>
      <c r="G5" s="349"/>
      <c r="H5" s="349"/>
      <c r="I5" s="349"/>
      <c r="J5" s="358"/>
      <c r="K5" s="264"/>
    </row>
    <row r="6" spans="1:11" ht="15" customHeight="1" x14ac:dyDescent="0.25">
      <c r="A6" s="350" t="s">
        <v>132</v>
      </c>
      <c r="B6" s="351"/>
      <c r="C6" s="351"/>
      <c r="D6" s="352"/>
      <c r="E6" s="352"/>
      <c r="F6" s="352"/>
      <c r="G6" s="353"/>
      <c r="H6" s="353"/>
      <c r="I6" s="353"/>
      <c r="J6" s="359"/>
      <c r="K6" s="264"/>
    </row>
    <row r="7" spans="1:11" ht="15" customHeight="1" x14ac:dyDescent="0.25">
      <c r="A7" s="53" t="s">
        <v>133</v>
      </c>
      <c r="B7" s="56"/>
      <c r="C7" s="354"/>
      <c r="D7" s="355"/>
      <c r="E7" s="356"/>
      <c r="F7" s="356"/>
      <c r="G7" s="356"/>
      <c r="H7" s="356"/>
      <c r="I7" s="356"/>
      <c r="J7" s="58"/>
      <c r="K7" s="264"/>
    </row>
    <row r="8" spans="1:11" ht="15" customHeight="1" x14ac:dyDescent="0.25">
      <c r="A8" s="53" t="s">
        <v>134</v>
      </c>
      <c r="B8" s="56"/>
      <c r="C8" s="354"/>
      <c r="D8" s="355"/>
      <c r="E8" s="356"/>
      <c r="F8" s="356"/>
      <c r="G8" s="356"/>
      <c r="H8" s="356"/>
      <c r="I8" s="356"/>
      <c r="J8" s="58"/>
      <c r="K8" s="264"/>
    </row>
    <row r="9" spans="1:11" ht="15" customHeight="1" x14ac:dyDescent="0.25">
      <c r="A9" s="53" t="s">
        <v>135</v>
      </c>
      <c r="B9" s="56"/>
      <c r="C9" s="354"/>
      <c r="D9" s="355"/>
      <c r="E9" s="356"/>
      <c r="F9" s="356"/>
      <c r="G9" s="356"/>
      <c r="H9" s="356"/>
      <c r="I9" s="356"/>
      <c r="J9" s="58"/>
      <c r="K9" s="264"/>
    </row>
    <row r="10" spans="1:11" ht="15" customHeight="1" x14ac:dyDescent="0.25">
      <c r="A10" s="53" t="s">
        <v>136</v>
      </c>
      <c r="B10" s="56"/>
      <c r="C10" s="354"/>
      <c r="D10" s="355"/>
      <c r="E10" s="356"/>
      <c r="F10" s="356"/>
      <c r="G10" s="356"/>
      <c r="H10" s="356"/>
      <c r="I10" s="356"/>
      <c r="J10" s="58"/>
      <c r="K10" s="264"/>
    </row>
    <row r="11" spans="1:11" ht="15" customHeight="1" x14ac:dyDescent="0.25">
      <c r="A11" s="53" t="s">
        <v>137</v>
      </c>
      <c r="B11" s="56"/>
      <c r="C11" s="354"/>
      <c r="D11" s="355"/>
      <c r="E11" s="356"/>
      <c r="F11" s="356"/>
      <c r="G11" s="356"/>
      <c r="H11" s="356"/>
      <c r="I11" s="356"/>
      <c r="J11" s="58"/>
      <c r="K11" s="264"/>
    </row>
    <row r="12" spans="1:11" ht="15" customHeight="1" x14ac:dyDescent="0.25">
      <c r="A12" s="53" t="s">
        <v>138</v>
      </c>
      <c r="B12" s="56"/>
      <c r="C12" s="354"/>
      <c r="D12" s="355"/>
      <c r="E12" s="356"/>
      <c r="F12" s="356"/>
      <c r="G12" s="356"/>
      <c r="H12" s="356"/>
      <c r="I12" s="356"/>
      <c r="J12" s="58"/>
      <c r="K12" s="264"/>
    </row>
    <row r="13" spans="1:11" ht="5.15" customHeight="1" x14ac:dyDescent="0.25">
      <c r="A13" s="357"/>
      <c r="B13" s="56"/>
      <c r="C13" s="56"/>
      <c r="D13" s="56"/>
      <c r="E13" s="56"/>
      <c r="F13" s="56"/>
      <c r="G13" s="56"/>
      <c r="H13" s="56"/>
      <c r="I13" s="56"/>
      <c r="J13" s="58"/>
      <c r="K13" s="264"/>
    </row>
    <row r="14" spans="1:11" ht="5.15" customHeight="1" x14ac:dyDescent="0.25">
      <c r="A14" s="55"/>
      <c r="B14" s="52"/>
      <c r="C14" s="52"/>
      <c r="D14" s="52"/>
      <c r="E14" s="52"/>
      <c r="F14" s="52"/>
      <c r="G14" s="52"/>
      <c r="H14" s="52"/>
      <c r="I14" s="52"/>
      <c r="J14" s="57"/>
      <c r="K14" s="264"/>
    </row>
    <row r="15" spans="1:11" ht="12" customHeight="1" x14ac:dyDescent="0.25">
      <c r="A15" s="53" t="s">
        <v>27</v>
      </c>
      <c r="B15" s="56"/>
      <c r="C15" s="56"/>
      <c r="D15" s="56"/>
      <c r="E15" s="56"/>
      <c r="F15" s="56"/>
      <c r="G15" s="56"/>
      <c r="H15" s="56"/>
      <c r="I15" s="56"/>
      <c r="J15" s="58"/>
      <c r="K15" s="264"/>
    </row>
    <row r="16" spans="1:11" ht="12" customHeight="1" x14ac:dyDescent="0.25">
      <c r="A16" s="53" t="s">
        <v>28</v>
      </c>
      <c r="B16" s="56"/>
      <c r="C16" s="56"/>
      <c r="D16" s="56"/>
      <c r="E16" s="56"/>
      <c r="F16" s="56"/>
      <c r="G16" s="56"/>
      <c r="H16" s="56"/>
      <c r="I16" s="56"/>
      <c r="J16" s="58"/>
      <c r="K16" s="264"/>
    </row>
    <row r="17" spans="1:11" ht="5.15" customHeight="1" x14ac:dyDescent="0.25">
      <c r="A17" s="54"/>
      <c r="B17" s="59"/>
      <c r="C17" s="59"/>
      <c r="D17" s="59"/>
      <c r="E17" s="59"/>
      <c r="F17" s="59"/>
      <c r="G17" s="59"/>
      <c r="H17" s="59"/>
      <c r="I17" s="59"/>
      <c r="J17" s="60"/>
      <c r="K17" s="264"/>
    </row>
    <row r="18" spans="1:11" ht="5.15" customHeight="1" x14ac:dyDescent="0.25">
      <c r="A18" s="61"/>
      <c r="J18" s="6"/>
      <c r="K18" s="264"/>
    </row>
    <row r="19" spans="1:11" ht="18" customHeight="1" x14ac:dyDescent="0.25">
      <c r="A19" s="67" t="s">
        <v>29</v>
      </c>
      <c r="B19" s="66"/>
      <c r="C19" s="66"/>
      <c r="D19" s="66"/>
      <c r="E19" s="66"/>
      <c r="F19" s="66"/>
      <c r="G19" s="66"/>
      <c r="H19" s="66"/>
      <c r="I19" s="66"/>
      <c r="J19" s="68"/>
      <c r="K19" s="267" t="b">
        <v>0</v>
      </c>
    </row>
    <row r="20" spans="1:11" ht="5.15" customHeight="1" x14ac:dyDescent="0.25">
      <c r="A20" s="61"/>
      <c r="J20" s="6"/>
      <c r="K20" s="264"/>
    </row>
    <row r="21" spans="1:11" ht="12" customHeight="1" x14ac:dyDescent="0.25">
      <c r="A21" s="61"/>
      <c r="J21" s="6"/>
      <c r="K21" s="264"/>
    </row>
    <row r="22" spans="1:11" ht="12" customHeight="1" x14ac:dyDescent="0.25">
      <c r="A22" s="61"/>
      <c r="J22" s="6"/>
      <c r="K22" s="264"/>
    </row>
    <row r="23" spans="1:11" ht="12" customHeight="1" x14ac:dyDescent="0.25">
      <c r="A23" s="61"/>
      <c r="J23" s="6"/>
      <c r="K23" s="264"/>
    </row>
    <row r="24" spans="1:11" ht="12" customHeight="1" x14ac:dyDescent="0.25">
      <c r="A24" s="61"/>
      <c r="J24" s="6"/>
      <c r="K24" s="264"/>
    </row>
    <row r="25" spans="1:11" ht="12" customHeight="1" x14ac:dyDescent="0.25">
      <c r="A25" s="61"/>
      <c r="J25" s="6"/>
      <c r="K25" s="264"/>
    </row>
    <row r="26" spans="1:11" ht="12" customHeight="1" x14ac:dyDescent="0.25">
      <c r="A26" s="61"/>
      <c r="J26" s="6"/>
      <c r="K26" s="264"/>
    </row>
    <row r="27" spans="1:11" ht="12" customHeight="1" x14ac:dyDescent="0.25">
      <c r="A27" s="61"/>
      <c r="J27" s="6"/>
      <c r="K27" s="264"/>
    </row>
    <row r="28" spans="1:11" ht="12" customHeight="1" x14ac:dyDescent="0.25">
      <c r="A28" s="61"/>
      <c r="J28" s="6"/>
      <c r="K28" s="264"/>
    </row>
    <row r="29" spans="1:11" ht="12" customHeight="1" x14ac:dyDescent="0.25">
      <c r="A29" s="61"/>
      <c r="J29" s="6"/>
      <c r="K29" s="264"/>
    </row>
    <row r="30" spans="1:11" ht="12" customHeight="1" x14ac:dyDescent="0.25">
      <c r="A30" s="61"/>
      <c r="J30" s="6"/>
      <c r="K30" s="264"/>
    </row>
    <row r="31" spans="1:11" ht="12" customHeight="1" x14ac:dyDescent="0.25">
      <c r="A31" s="61"/>
      <c r="J31" s="6"/>
      <c r="K31" s="264"/>
    </row>
    <row r="32" spans="1:11" ht="12" customHeight="1" x14ac:dyDescent="0.25">
      <c r="A32" s="61"/>
      <c r="J32" s="6"/>
      <c r="K32" s="264"/>
    </row>
    <row r="33" spans="1:11" ht="12" customHeight="1" x14ac:dyDescent="0.25">
      <c r="A33" s="61"/>
      <c r="J33" s="6"/>
      <c r="K33" s="264"/>
    </row>
    <row r="34" spans="1:11" ht="12" customHeight="1" x14ac:dyDescent="0.25">
      <c r="A34" s="61"/>
      <c r="J34" s="6"/>
      <c r="K34" s="264"/>
    </row>
    <row r="35" spans="1:11" ht="12" customHeight="1" x14ac:dyDescent="0.25">
      <c r="A35" s="61"/>
      <c r="J35" s="6"/>
      <c r="K35" s="264"/>
    </row>
    <row r="36" spans="1:11" ht="12" customHeight="1" x14ac:dyDescent="0.25">
      <c r="A36" s="61"/>
      <c r="J36" s="6"/>
      <c r="K36" s="264"/>
    </row>
    <row r="37" spans="1:11" ht="12" customHeight="1" x14ac:dyDescent="0.25">
      <c r="A37" s="61"/>
      <c r="J37" s="6"/>
      <c r="K37" s="264"/>
    </row>
    <row r="38" spans="1:11" ht="12" customHeight="1" x14ac:dyDescent="0.25">
      <c r="A38" s="61"/>
      <c r="J38" s="6"/>
      <c r="K38" s="264"/>
    </row>
    <row r="39" spans="1:11" ht="12" customHeight="1" x14ac:dyDescent="0.25">
      <c r="A39" s="61"/>
      <c r="J39" s="6"/>
      <c r="K39" s="264"/>
    </row>
    <row r="40" spans="1:11" ht="12" customHeight="1" x14ac:dyDescent="0.25">
      <c r="A40" s="61"/>
      <c r="J40" s="6"/>
      <c r="K40" s="264"/>
    </row>
    <row r="41" spans="1:11" ht="12" customHeight="1" x14ac:dyDescent="0.25">
      <c r="A41" s="61"/>
      <c r="J41" s="6"/>
      <c r="K41" s="264"/>
    </row>
    <row r="42" spans="1:11" ht="12" customHeight="1" x14ac:dyDescent="0.25">
      <c r="A42" s="61"/>
      <c r="J42" s="6"/>
      <c r="K42" s="264"/>
    </row>
    <row r="43" spans="1:11" ht="12" customHeight="1" x14ac:dyDescent="0.25">
      <c r="A43" s="61"/>
      <c r="J43" s="6"/>
      <c r="K43" s="264"/>
    </row>
    <row r="44" spans="1:11" ht="12" customHeight="1" x14ac:dyDescent="0.25">
      <c r="A44" s="61"/>
      <c r="J44" s="6"/>
      <c r="K44" s="264"/>
    </row>
    <row r="45" spans="1:11" ht="12" customHeight="1" x14ac:dyDescent="0.25">
      <c r="A45" s="61"/>
      <c r="J45" s="6"/>
      <c r="K45" s="264"/>
    </row>
    <row r="46" spans="1:11" ht="12" customHeight="1" x14ac:dyDescent="0.25">
      <c r="A46" s="61"/>
      <c r="J46" s="6"/>
      <c r="K46" s="264"/>
    </row>
    <row r="47" spans="1:11" ht="12" customHeight="1" x14ac:dyDescent="0.25">
      <c r="A47" s="61"/>
      <c r="J47" s="6"/>
      <c r="K47" s="264"/>
    </row>
    <row r="48" spans="1:11" ht="12" customHeight="1" x14ac:dyDescent="0.25">
      <c r="A48" s="61"/>
      <c r="J48" s="6"/>
      <c r="K48" s="264"/>
    </row>
    <row r="49" spans="1:11" ht="12" customHeight="1" x14ac:dyDescent="0.25">
      <c r="A49" s="61"/>
      <c r="J49" s="6"/>
      <c r="K49" s="264"/>
    </row>
    <row r="50" spans="1:11" ht="12" customHeight="1" x14ac:dyDescent="0.25">
      <c r="A50" s="61"/>
      <c r="J50" s="6"/>
      <c r="K50" s="264"/>
    </row>
    <row r="51" spans="1:11" ht="12" customHeight="1" x14ac:dyDescent="0.25">
      <c r="A51" s="61"/>
      <c r="J51" s="6"/>
      <c r="K51" s="264"/>
    </row>
    <row r="52" spans="1:11" ht="12" customHeight="1" x14ac:dyDescent="0.25">
      <c r="A52" s="61"/>
      <c r="J52" s="6"/>
      <c r="K52" s="264"/>
    </row>
    <row r="53" spans="1:11" ht="12" customHeight="1" x14ac:dyDescent="0.25">
      <c r="A53" s="61"/>
      <c r="J53" s="6"/>
      <c r="K53" s="264"/>
    </row>
    <row r="54" spans="1:11" ht="12" customHeight="1" x14ac:dyDescent="0.25">
      <c r="A54" s="61"/>
      <c r="J54" s="6"/>
      <c r="K54" s="264"/>
    </row>
    <row r="55" spans="1:11" ht="12" customHeight="1" x14ac:dyDescent="0.25">
      <c r="A55" s="61"/>
      <c r="J55" s="6"/>
      <c r="K55" s="264"/>
    </row>
    <row r="56" spans="1:11" ht="12" customHeight="1" x14ac:dyDescent="0.25">
      <c r="A56" s="61"/>
      <c r="J56" s="6"/>
      <c r="K56" s="264"/>
    </row>
    <row r="57" spans="1:11" ht="12" customHeight="1" x14ac:dyDescent="0.25">
      <c r="A57" s="61"/>
      <c r="J57" s="6"/>
      <c r="K57" s="264"/>
    </row>
    <row r="58" spans="1:11" ht="12" customHeight="1" x14ac:dyDescent="0.25">
      <c r="A58" s="61"/>
      <c r="J58" s="6"/>
      <c r="K58" s="264"/>
    </row>
    <row r="59" spans="1:11" ht="12" customHeight="1" x14ac:dyDescent="0.25">
      <c r="A59" s="61"/>
      <c r="J59" s="6"/>
      <c r="K59" s="264"/>
    </row>
    <row r="60" spans="1:11" ht="12" customHeight="1" x14ac:dyDescent="0.25">
      <c r="A60" s="61"/>
      <c r="J60" s="6"/>
      <c r="K60" s="264"/>
    </row>
    <row r="61" spans="1:11" ht="12" customHeight="1" x14ac:dyDescent="0.25">
      <c r="A61" s="61"/>
      <c r="J61" s="6"/>
      <c r="K61" s="264"/>
    </row>
    <row r="62" spans="1:11" ht="12" customHeight="1" x14ac:dyDescent="0.25">
      <c r="A62" s="61"/>
      <c r="J62" s="6"/>
      <c r="K62" s="264"/>
    </row>
    <row r="63" spans="1:11" ht="12" customHeight="1" x14ac:dyDescent="0.25">
      <c r="A63" s="61"/>
      <c r="J63" s="6"/>
      <c r="K63" s="264"/>
    </row>
    <row r="64" spans="1:11" ht="12" customHeight="1" x14ac:dyDescent="0.25">
      <c r="A64" s="61"/>
      <c r="J64" s="6"/>
      <c r="K64" s="264"/>
    </row>
    <row r="65" spans="1:13" ht="12" customHeight="1" x14ac:dyDescent="0.25">
      <c r="A65" s="61"/>
      <c r="J65" s="6"/>
      <c r="K65" s="264"/>
    </row>
    <row r="66" spans="1:13" ht="12" customHeight="1" x14ac:dyDescent="0.25">
      <c r="A66" s="463" t="s">
        <v>11</v>
      </c>
      <c r="B66" s="464"/>
      <c r="C66" s="464"/>
      <c r="D66" s="464"/>
      <c r="E66" s="464"/>
      <c r="F66" s="464"/>
      <c r="G66" s="464"/>
      <c r="H66" s="464"/>
      <c r="I66" s="464"/>
      <c r="J66" s="465"/>
      <c r="K66" s="264"/>
    </row>
    <row r="67" spans="1:13" ht="5.15" customHeight="1" x14ac:dyDescent="0.25">
      <c r="A67" s="62"/>
      <c r="B67" s="7"/>
      <c r="C67" s="63"/>
      <c r="D67" s="63"/>
      <c r="E67" s="7"/>
      <c r="F67" s="64"/>
      <c r="G67" s="7"/>
      <c r="H67" s="7"/>
      <c r="I67" s="7"/>
      <c r="J67" s="65"/>
      <c r="K67" s="265"/>
      <c r="L67" s="26"/>
      <c r="M67" s="26"/>
    </row>
    <row r="68" spans="1:13" ht="12" customHeight="1" x14ac:dyDescent="0.25">
      <c r="C68" s="24"/>
      <c r="D68" s="24"/>
      <c r="F68" s="11"/>
      <c r="J68" s="25"/>
      <c r="K68" s="265"/>
      <c r="L68" s="26"/>
      <c r="M68" s="26"/>
    </row>
    <row r="69" spans="1:13" ht="12" customHeight="1" x14ac:dyDescent="0.25">
      <c r="A69" s="27" t="str">
        <f>'Seite 1'!$A$65</f>
        <v>VWN Förderung der SPFK der Familienferienstätte (Überregionale Familienförderung)</v>
      </c>
      <c r="B69" s="28"/>
      <c r="C69" s="28"/>
      <c r="D69" s="28"/>
      <c r="E69" s="28"/>
      <c r="F69" s="28"/>
      <c r="G69" s="28"/>
      <c r="H69" s="28"/>
      <c r="I69" s="28"/>
      <c r="J69" s="28"/>
      <c r="K69" s="266"/>
      <c r="L69" s="29"/>
      <c r="M69" s="29"/>
    </row>
    <row r="70" spans="1:13" ht="12" customHeight="1" x14ac:dyDescent="0.25">
      <c r="A70" s="27" t="str">
        <f>'Seite 1'!$A$66</f>
        <v>Formularversion: V 2.0 vom 02.01.23 - öffentlich -</v>
      </c>
      <c r="K70" s="264"/>
    </row>
  </sheetData>
  <sheetProtection password="EDE9" sheet="1" objects="1" scenarios="1"/>
  <mergeCells count="3">
    <mergeCell ref="H1:J1"/>
    <mergeCell ref="H2:J2"/>
    <mergeCell ref="A66:J66"/>
  </mergeCells>
  <phoneticPr fontId="0" type="noConversion"/>
  <conditionalFormatting sqref="H1:J2">
    <cfRule type="cellIs" dxfId="13" priority="9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114300</xdr:colOff>
                    <xdr:row>18</xdr:row>
                    <xdr:rowOff>12700</xdr:rowOff>
                  </from>
                  <to>
                    <xdr:col>0</xdr:col>
                    <xdr:colOff>419100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72"/>
  <sheetViews>
    <sheetView showGridLines="0" workbookViewId="0">
      <selection activeCell="B12" sqref="B12:F12"/>
    </sheetView>
  </sheetViews>
  <sheetFormatPr baseColWidth="10" defaultColWidth="11.453125" defaultRowHeight="11.5" x14ac:dyDescent="0.25"/>
  <cols>
    <col min="1" max="1" width="6.7265625" style="71" customWidth="1"/>
    <col min="2" max="6" width="11.26953125" style="69" customWidth="1"/>
    <col min="7" max="7" width="1.7265625" style="69" customWidth="1"/>
    <col min="8" max="8" width="18.7265625" style="69" customWidth="1"/>
    <col min="9" max="9" width="1.7265625" style="69" customWidth="1"/>
    <col min="10" max="10" width="18.7265625" style="69" customWidth="1"/>
    <col min="11" max="11" width="0.81640625" style="69" customWidth="1"/>
    <col min="12" max="16384" width="11.453125" style="69"/>
  </cols>
  <sheetData>
    <row r="1" spans="1:11" ht="15" customHeight="1" x14ac:dyDescent="0.25">
      <c r="B1" s="47"/>
      <c r="C1" s="47"/>
      <c r="D1" s="47"/>
      <c r="E1" s="176"/>
      <c r="F1" s="177"/>
      <c r="G1" s="177"/>
      <c r="H1" s="177"/>
      <c r="I1" s="178" t="s">
        <v>17</v>
      </c>
      <c r="J1" s="471" t="str">
        <f>'Seite 1'!$P$18</f>
        <v>F-FF</v>
      </c>
      <c r="K1" s="472"/>
    </row>
    <row r="2" spans="1:11" ht="15" customHeight="1" x14ac:dyDescent="0.25">
      <c r="A2" s="179"/>
      <c r="B2" s="47"/>
      <c r="C2" s="47"/>
      <c r="D2" s="47"/>
      <c r="E2" s="176"/>
      <c r="F2" s="177"/>
      <c r="G2" s="177"/>
      <c r="H2" s="177"/>
      <c r="I2" s="178" t="s">
        <v>18</v>
      </c>
      <c r="J2" s="473">
        <f ca="1">'Seite 1'!$P$17</f>
        <v>44924</v>
      </c>
      <c r="K2" s="474"/>
    </row>
    <row r="3" spans="1:11" s="70" customFormat="1" ht="12" customHeight="1" x14ac:dyDescent="0.25">
      <c r="A3" s="180"/>
      <c r="B3" s="47"/>
      <c r="C3" s="47"/>
      <c r="D3" s="47"/>
      <c r="E3" s="47"/>
      <c r="J3" s="181"/>
    </row>
    <row r="4" spans="1:11" s="183" customFormat="1" ht="15" customHeight="1" x14ac:dyDescent="0.25">
      <c r="A4" s="75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182"/>
    </row>
    <row r="5" spans="1:11" s="70" customFormat="1" ht="5.15" customHeight="1" x14ac:dyDescent="0.25">
      <c r="A5" s="180"/>
      <c r="B5" s="47"/>
      <c r="C5" s="47"/>
      <c r="D5" s="47"/>
      <c r="E5" s="47"/>
      <c r="J5" s="181"/>
    </row>
    <row r="6" spans="1:11" ht="15" customHeight="1" x14ac:dyDescent="0.25">
      <c r="A6" s="170" t="s">
        <v>56</v>
      </c>
      <c r="B6" s="184"/>
      <c r="C6" s="184"/>
      <c r="D6" s="184"/>
      <c r="E6" s="184"/>
      <c r="F6" s="184"/>
      <c r="G6" s="184"/>
      <c r="H6" s="184"/>
      <c r="I6" s="184"/>
      <c r="J6" s="184"/>
      <c r="K6" s="185"/>
    </row>
    <row r="7" spans="1:11" ht="5.15" customHeight="1" x14ac:dyDescent="0.25">
      <c r="A7" s="188"/>
      <c r="B7" s="172"/>
      <c r="C7" s="172"/>
      <c r="D7" s="172"/>
      <c r="E7" s="172"/>
      <c r="F7" s="172"/>
      <c r="G7" s="172"/>
      <c r="H7" s="172"/>
      <c r="I7" s="172"/>
      <c r="J7" s="172"/>
      <c r="K7" s="192"/>
    </row>
    <row r="8" spans="1:11" ht="18" customHeight="1" x14ac:dyDescent="0.25">
      <c r="A8" s="188"/>
      <c r="B8" s="172"/>
      <c r="C8" s="172"/>
      <c r="D8" s="172"/>
      <c r="E8" s="172"/>
      <c r="F8" s="172"/>
      <c r="G8" s="172"/>
      <c r="H8" s="466" t="str">
        <f>CONCATENATE("bewilligter Betrag 
gemäß Bescheid 
vom ",IF(MAX('Seite 1'!$H$38,'Seite 1'!$Q$38)=0,"__.__.____",TEXT(MAX('Seite 1'!$H$38,'Seite 1'!$Q$38),"TT.MM.JJJJ")))</f>
        <v>bewilligter Betrag 
gemäß Bescheid 
vom __.__.____</v>
      </c>
      <c r="I8" s="189"/>
      <c r="J8" s="466" t="s">
        <v>70</v>
      </c>
      <c r="K8" s="191"/>
    </row>
    <row r="9" spans="1:11" ht="18" customHeight="1" x14ac:dyDescent="0.25">
      <c r="A9" s="215" t="s">
        <v>2</v>
      </c>
      <c r="B9" s="196" t="s">
        <v>131</v>
      </c>
      <c r="C9" s="172"/>
      <c r="D9" s="172"/>
      <c r="E9" s="172"/>
      <c r="F9" s="172"/>
      <c r="G9" s="172"/>
      <c r="H9" s="467"/>
      <c r="I9" s="189"/>
      <c r="J9" s="467"/>
      <c r="K9" s="191"/>
    </row>
    <row r="10" spans="1:11" ht="5.15" customHeight="1" x14ac:dyDescent="0.25">
      <c r="A10" s="69"/>
      <c r="C10" s="172"/>
      <c r="D10" s="172"/>
      <c r="E10" s="172"/>
      <c r="F10" s="172"/>
      <c r="G10" s="172"/>
      <c r="K10" s="192"/>
    </row>
    <row r="11" spans="1:11" ht="18" customHeight="1" x14ac:dyDescent="0.25">
      <c r="A11" s="215"/>
      <c r="B11" s="478" t="s">
        <v>146</v>
      </c>
      <c r="C11" s="479"/>
      <c r="D11" s="479"/>
      <c r="E11" s="479"/>
      <c r="F11" s="480"/>
      <c r="G11" s="172"/>
      <c r="H11" s="360" t="s">
        <v>57</v>
      </c>
      <c r="I11" s="189"/>
      <c r="J11" s="360" t="s">
        <v>57</v>
      </c>
      <c r="K11" s="192"/>
    </row>
    <row r="12" spans="1:11" ht="18" customHeight="1" x14ac:dyDescent="0.25">
      <c r="A12" s="193"/>
      <c r="B12" s="475"/>
      <c r="C12" s="476"/>
      <c r="D12" s="476"/>
      <c r="E12" s="476"/>
      <c r="F12" s="477"/>
      <c r="G12" s="194"/>
      <c r="H12" s="261"/>
      <c r="I12" s="189"/>
      <c r="J12" s="262">
        <f>IF('Belegliste Personalausgaben (1)'!$P$68="nein",'Belegliste Personalausgaben (1)'!$P$66,'Belegliste Personalausgaben (1)'!$P$102)</f>
        <v>0</v>
      </c>
      <c r="K12" s="192"/>
    </row>
    <row r="13" spans="1:11" ht="18" customHeight="1" x14ac:dyDescent="0.25">
      <c r="A13" s="195"/>
      <c r="B13" s="475"/>
      <c r="C13" s="476"/>
      <c r="D13" s="476"/>
      <c r="E13" s="476"/>
      <c r="F13" s="477"/>
      <c r="G13" s="172"/>
      <c r="H13" s="261"/>
      <c r="I13" s="189"/>
      <c r="J13" s="262">
        <f>IF('Belegliste Personalausgaben (2)'!$P$68="nein",'Belegliste Personalausgaben (2)'!$P$66,'Belegliste Personalausgaben (2)'!$P$102)</f>
        <v>0</v>
      </c>
      <c r="K13" s="192"/>
    </row>
    <row r="14" spans="1:11" ht="18" customHeight="1" x14ac:dyDescent="0.25">
      <c r="A14" s="195"/>
      <c r="B14" s="475"/>
      <c r="C14" s="476"/>
      <c r="D14" s="476"/>
      <c r="E14" s="476"/>
      <c r="F14" s="477"/>
      <c r="G14" s="172"/>
      <c r="H14" s="261"/>
      <c r="I14" s="189"/>
      <c r="J14" s="262">
        <f>IF('Belegliste Personalausgaben (3)'!$P$68="nein",'Belegliste Personalausgaben (3)'!$P$66,'Belegliste Personalausgaben (3)'!$P$102)</f>
        <v>0</v>
      </c>
      <c r="K14" s="192"/>
    </row>
    <row r="15" spans="1:11" ht="18" customHeight="1" x14ac:dyDescent="0.25">
      <c r="A15" s="195"/>
      <c r="B15" s="475"/>
      <c r="C15" s="476"/>
      <c r="D15" s="476"/>
      <c r="E15" s="476"/>
      <c r="F15" s="477"/>
      <c r="G15" s="172"/>
      <c r="H15" s="261"/>
      <c r="I15" s="189"/>
      <c r="J15" s="262">
        <f>IF('Belegliste Personalausgaben (4)'!$P$68="nein",'Belegliste Personalausgaben (4)'!$P$66,'Belegliste Personalausgaben (4)'!$P$102)</f>
        <v>0</v>
      </c>
      <c r="K15" s="192"/>
    </row>
    <row r="16" spans="1:11" ht="18" customHeight="1" x14ac:dyDescent="0.25">
      <c r="A16" s="195"/>
      <c r="B16" s="213" t="str">
        <f>CONCATENATE("Summe ",B9)</f>
        <v>Summe Personalausgaben</v>
      </c>
      <c r="C16" s="172"/>
      <c r="D16" s="172"/>
      <c r="E16" s="172"/>
      <c r="F16" s="172"/>
      <c r="G16" s="172"/>
      <c r="H16" s="260">
        <f>SUMPRODUCT(ROUND(H12:H15,2))</f>
        <v>0</v>
      </c>
      <c r="I16" s="189"/>
      <c r="J16" s="260">
        <f>SUM(J12:J15)</f>
        <v>0</v>
      </c>
      <c r="K16" s="192"/>
    </row>
    <row r="17" spans="1:11" ht="5.15" customHeight="1" x14ac:dyDescent="0.25">
      <c r="A17" s="195"/>
      <c r="B17" s="172"/>
      <c r="C17" s="172"/>
      <c r="D17" s="172"/>
      <c r="E17" s="172"/>
      <c r="F17" s="172"/>
      <c r="G17" s="172"/>
      <c r="H17" s="172"/>
      <c r="I17" s="189"/>
      <c r="J17" s="172"/>
      <c r="K17" s="192"/>
    </row>
    <row r="18" spans="1:11" ht="18" customHeight="1" x14ac:dyDescent="0.25">
      <c r="A18" s="215" t="s">
        <v>58</v>
      </c>
      <c r="B18" s="196"/>
      <c r="C18" s="196"/>
      <c r="D18" s="196"/>
      <c r="E18" s="196"/>
      <c r="F18" s="196"/>
      <c r="G18" s="216"/>
      <c r="H18" s="260">
        <f>H16</f>
        <v>0</v>
      </c>
      <c r="I18" s="217"/>
      <c r="J18" s="260">
        <f>J16</f>
        <v>0</v>
      </c>
      <c r="K18" s="192"/>
    </row>
    <row r="19" spans="1:11" ht="12" customHeight="1" x14ac:dyDescent="0.25">
      <c r="A19" s="198"/>
      <c r="B19" s="199"/>
      <c r="C19" s="199"/>
      <c r="D19" s="199"/>
      <c r="E19" s="199"/>
      <c r="F19" s="199"/>
      <c r="G19" s="199"/>
      <c r="H19" s="199"/>
      <c r="I19" s="199"/>
      <c r="J19" s="199"/>
      <c r="K19" s="200"/>
    </row>
    <row r="21" spans="1:11" ht="15" customHeight="1" x14ac:dyDescent="0.25">
      <c r="A21" s="219" t="s">
        <v>59</v>
      </c>
      <c r="B21" s="220"/>
      <c r="C21" s="220"/>
      <c r="D21" s="220"/>
      <c r="E21" s="220"/>
      <c r="F21" s="220"/>
      <c r="G21" s="220"/>
      <c r="H21" s="184"/>
      <c r="I21" s="184"/>
      <c r="J21" s="184"/>
      <c r="K21" s="185"/>
    </row>
    <row r="22" spans="1:11" ht="5.15" customHeight="1" x14ac:dyDescent="0.25">
      <c r="A22" s="186"/>
      <c r="B22" s="187"/>
      <c r="C22" s="187"/>
      <c r="D22" s="187"/>
      <c r="E22" s="187"/>
      <c r="F22" s="187"/>
      <c r="G22" s="187"/>
      <c r="H22" s="172"/>
      <c r="I22" s="172"/>
      <c r="J22" s="172"/>
      <c r="K22" s="192"/>
    </row>
    <row r="23" spans="1:11" ht="18" customHeight="1" x14ac:dyDescent="0.25">
      <c r="A23" s="188"/>
      <c r="B23" s="172"/>
      <c r="C23" s="172"/>
      <c r="D23" s="172"/>
      <c r="E23" s="172"/>
      <c r="F23" s="172"/>
      <c r="G23" s="172"/>
      <c r="H23" s="466" t="str">
        <f>CONCATENATE("bewilligter Betrag 
gemäß Bescheid 
vom ",IF(MAX('Seite 1'!$H$38,'Seite 1'!$Q$38)=0,"__.__.____",TEXT(MAX('Seite 1'!$H$38,'Seite 1'!$Q$38),"TT.MM.JJJJ")))</f>
        <v>bewilligter Betrag 
gemäß Bescheid 
vom __.__.____</v>
      </c>
      <c r="I23" s="189"/>
      <c r="J23" s="466" t="s">
        <v>70</v>
      </c>
      <c r="K23" s="191"/>
    </row>
    <row r="24" spans="1:11" ht="18" customHeight="1" x14ac:dyDescent="0.25">
      <c r="A24" s="188"/>
      <c r="B24" s="172"/>
      <c r="C24" s="172"/>
      <c r="D24" s="172"/>
      <c r="E24" s="172"/>
      <c r="F24" s="172"/>
      <c r="G24" s="172"/>
      <c r="H24" s="467"/>
      <c r="I24" s="189"/>
      <c r="J24" s="467"/>
      <c r="K24" s="191"/>
    </row>
    <row r="25" spans="1:11" ht="18" customHeight="1" x14ac:dyDescent="0.25">
      <c r="A25" s="215" t="s">
        <v>140</v>
      </c>
      <c r="B25" s="196" t="s">
        <v>60</v>
      </c>
      <c r="C25" s="172"/>
      <c r="D25" s="172"/>
      <c r="E25" s="172"/>
      <c r="F25" s="172"/>
      <c r="G25" s="172"/>
      <c r="H25" s="190" t="s">
        <v>57</v>
      </c>
      <c r="I25" s="189"/>
      <c r="J25" s="190" t="s">
        <v>57</v>
      </c>
      <c r="K25" s="192"/>
    </row>
    <row r="26" spans="1:11" ht="18" customHeight="1" x14ac:dyDescent="0.25">
      <c r="A26" s="195" t="s">
        <v>141</v>
      </c>
      <c r="B26" s="212" t="s">
        <v>66</v>
      </c>
      <c r="C26" s="172"/>
      <c r="D26" s="172"/>
      <c r="E26" s="172"/>
      <c r="F26" s="172"/>
      <c r="G26" s="172"/>
      <c r="H26" s="261"/>
      <c r="I26" s="189"/>
      <c r="J26" s="262">
        <f>'Belegliste Einnahmen'!F11</f>
        <v>0</v>
      </c>
      <c r="K26" s="192"/>
    </row>
    <row r="27" spans="1:11" ht="18" customHeight="1" x14ac:dyDescent="0.25">
      <c r="A27" s="195" t="s">
        <v>142</v>
      </c>
      <c r="B27" s="212" t="s">
        <v>143</v>
      </c>
      <c r="C27" s="172"/>
      <c r="D27" s="172"/>
      <c r="E27" s="172"/>
      <c r="F27" s="172"/>
      <c r="G27" s="172"/>
      <c r="H27" s="261"/>
      <c r="I27" s="189"/>
      <c r="J27" s="262">
        <f>'Belegliste Einnahmen'!F12</f>
        <v>0</v>
      </c>
      <c r="K27" s="192"/>
    </row>
    <row r="28" spans="1:11" ht="18" customHeight="1" x14ac:dyDescent="0.25">
      <c r="A28" s="195" t="s">
        <v>144</v>
      </c>
      <c r="B28" s="212" t="s">
        <v>67</v>
      </c>
      <c r="C28" s="172"/>
      <c r="D28" s="172"/>
      <c r="E28" s="172"/>
      <c r="F28" s="172"/>
      <c r="G28" s="172"/>
      <c r="H28" s="261"/>
      <c r="I28" s="189"/>
      <c r="J28" s="262">
        <f>'Belegliste Einnahmen'!F13</f>
        <v>0</v>
      </c>
      <c r="K28" s="192"/>
    </row>
    <row r="29" spans="1:11" ht="18" customHeight="1" x14ac:dyDescent="0.25">
      <c r="A29" s="195"/>
      <c r="B29" s="213" t="str">
        <f>CONCATENATE("Summe ",B25)</f>
        <v>Summe Private Mittel</v>
      </c>
      <c r="C29" s="172"/>
      <c r="D29" s="172"/>
      <c r="E29" s="172"/>
      <c r="F29" s="172"/>
      <c r="G29" s="172"/>
      <c r="H29" s="260">
        <f>SUMPRODUCT(ROUND(H26:H28,2))</f>
        <v>0</v>
      </c>
      <c r="I29" s="189"/>
      <c r="J29" s="260">
        <f>SUM(J26:J28)</f>
        <v>0</v>
      </c>
      <c r="K29" s="192"/>
    </row>
    <row r="30" spans="1:11" ht="5.15" customHeight="1" x14ac:dyDescent="0.25">
      <c r="A30" s="195"/>
      <c r="B30" s="196"/>
      <c r="C30" s="172"/>
      <c r="D30" s="172"/>
      <c r="E30" s="172"/>
      <c r="F30" s="172"/>
      <c r="G30" s="172"/>
      <c r="H30" s="201"/>
      <c r="I30" s="189"/>
      <c r="J30" s="201"/>
      <c r="K30" s="192"/>
    </row>
    <row r="31" spans="1:11" ht="18" customHeight="1" x14ac:dyDescent="0.25">
      <c r="A31" s="215" t="s">
        <v>12</v>
      </c>
      <c r="B31" s="196" t="s">
        <v>64</v>
      </c>
      <c r="C31" s="172"/>
      <c r="D31" s="172"/>
      <c r="E31" s="172"/>
      <c r="F31" s="172"/>
      <c r="G31" s="172"/>
      <c r="H31" s="172"/>
      <c r="I31" s="189"/>
      <c r="J31" s="172"/>
      <c r="K31" s="192"/>
    </row>
    <row r="32" spans="1:11" ht="18" customHeight="1" x14ac:dyDescent="0.25">
      <c r="A32" s="214" t="s">
        <v>61</v>
      </c>
      <c r="B32" s="212" t="s">
        <v>68</v>
      </c>
      <c r="C32" s="172"/>
      <c r="D32" s="172"/>
      <c r="E32" s="172"/>
      <c r="F32" s="172"/>
      <c r="G32" s="172"/>
      <c r="H32" s="261"/>
      <c r="I32" s="189"/>
      <c r="J32" s="262">
        <f>'Belegliste Einnahmen'!F14</f>
        <v>0</v>
      </c>
      <c r="K32" s="192"/>
    </row>
    <row r="33" spans="1:11" ht="18" customHeight="1" x14ac:dyDescent="0.25">
      <c r="A33" s="214" t="s">
        <v>62</v>
      </c>
      <c r="B33" s="212" t="s">
        <v>69</v>
      </c>
      <c r="C33" s="172"/>
      <c r="D33" s="172"/>
      <c r="E33" s="172"/>
      <c r="F33" s="172"/>
      <c r="G33" s="172"/>
      <c r="H33" s="261"/>
      <c r="I33" s="189"/>
      <c r="J33" s="262">
        <f>'Belegliste Einnahmen'!F15</f>
        <v>0</v>
      </c>
      <c r="K33" s="192"/>
    </row>
    <row r="34" spans="1:11" ht="18" customHeight="1" x14ac:dyDescent="0.25">
      <c r="A34" s="214"/>
      <c r="B34" s="213" t="str">
        <f>CONCATENATE("Summe ",B31)</f>
        <v>Summe Öffentliche Mittel</v>
      </c>
      <c r="C34" s="172"/>
      <c r="D34" s="172"/>
      <c r="E34" s="172"/>
      <c r="F34" s="172"/>
      <c r="G34" s="172"/>
      <c r="H34" s="260">
        <f>SUMPRODUCT(ROUND(H32:H33,2))</f>
        <v>0</v>
      </c>
      <c r="I34" s="189"/>
      <c r="J34" s="260">
        <f>SUM(J32:J33)</f>
        <v>0</v>
      </c>
      <c r="K34" s="192"/>
    </row>
    <row r="35" spans="1:11" ht="5.15" customHeight="1" x14ac:dyDescent="0.25">
      <c r="A35" s="195"/>
      <c r="B35" s="202"/>
      <c r="C35" s="172"/>
      <c r="D35" s="172"/>
      <c r="E35" s="172"/>
      <c r="F35" s="172"/>
      <c r="G35" s="172"/>
      <c r="H35" s="172"/>
      <c r="I35" s="189"/>
      <c r="J35" s="172"/>
      <c r="K35" s="192"/>
    </row>
    <row r="36" spans="1:11" ht="18" customHeight="1" x14ac:dyDescent="0.25">
      <c r="A36" s="215" t="s">
        <v>63</v>
      </c>
      <c r="B36" s="196" t="s">
        <v>65</v>
      </c>
      <c r="C36" s="172"/>
      <c r="D36" s="172"/>
      <c r="E36" s="172"/>
      <c r="F36" s="172"/>
      <c r="G36" s="172"/>
      <c r="H36" s="261"/>
      <c r="I36" s="189"/>
      <c r="J36" s="260">
        <f>'Belegliste Einnahmen'!F16</f>
        <v>0</v>
      </c>
      <c r="K36" s="192"/>
    </row>
    <row r="37" spans="1:11" ht="5.15" customHeight="1" x14ac:dyDescent="0.25">
      <c r="A37" s="197"/>
      <c r="B37" s="172"/>
      <c r="C37" s="172"/>
      <c r="D37" s="172"/>
      <c r="E37" s="172"/>
      <c r="F37" s="172"/>
      <c r="G37" s="172"/>
      <c r="H37" s="203"/>
      <c r="I37" s="189"/>
      <c r="J37" s="203"/>
      <c r="K37" s="192"/>
    </row>
    <row r="38" spans="1:11" ht="18" customHeight="1" x14ac:dyDescent="0.25">
      <c r="A38" s="215" t="s">
        <v>8</v>
      </c>
      <c r="B38" s="196"/>
      <c r="C38" s="196"/>
      <c r="D38" s="196"/>
      <c r="E38" s="196"/>
      <c r="F38" s="196"/>
      <c r="G38" s="216"/>
      <c r="H38" s="260">
        <f>H29+H34+ROUND(H36,2)</f>
        <v>0</v>
      </c>
      <c r="I38" s="218"/>
      <c r="J38" s="260">
        <f>J29+J34+J36</f>
        <v>0</v>
      </c>
      <c r="K38" s="192"/>
    </row>
    <row r="39" spans="1:11" x14ac:dyDescent="0.25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200"/>
    </row>
    <row r="41" spans="1:11" ht="15" customHeight="1" x14ac:dyDescent="0.25">
      <c r="A41" s="468" t="str">
        <f>IF(J41&gt;0,"Abgleich Ausgaben zu Finanzierung: Mehrausgaben (in €)",IF(J41&lt;0,"Abgleich Ausgaben zu Finanzierung: Überzahlung (in €)","Ausgaben gleich Finanzierung"))</f>
        <v>Ausgaben gleich Finanzierung</v>
      </c>
      <c r="B41" s="469"/>
      <c r="C41" s="469"/>
      <c r="D41" s="469"/>
      <c r="E41" s="469"/>
      <c r="F41" s="469"/>
      <c r="G41" s="469"/>
      <c r="H41" s="469"/>
      <c r="I41" s="204"/>
      <c r="J41" s="205">
        <f>J18-J38</f>
        <v>0</v>
      </c>
      <c r="K41" s="206"/>
    </row>
    <row r="42" spans="1:11" ht="5.15" customHeight="1" x14ac:dyDescent="0.25">
      <c r="A42" s="207"/>
      <c r="B42" s="207"/>
      <c r="C42" s="207"/>
      <c r="D42" s="207"/>
      <c r="E42" s="207"/>
      <c r="F42" s="207"/>
      <c r="G42" s="207"/>
      <c r="H42" s="207"/>
      <c r="I42" s="207"/>
      <c r="J42" s="208"/>
    </row>
    <row r="43" spans="1:11" ht="18" customHeight="1" x14ac:dyDescent="0.25">
      <c r="A43" s="470" t="str">
        <f>IF(A41="Abgleich Ausgaben zu Finanzierung: Überzahlung (in €)","Achtung! Überzahlung nicht gleich Rückzahlungsbetrag!",IF(A41="Abgleich Ausgaben zu Finanzierung: Mehrausgaben (in €)","Achtung! Finanzierung ist nicht ausgeglichen!",""))</f>
        <v/>
      </c>
      <c r="B43" s="470"/>
      <c r="C43" s="470"/>
      <c r="D43" s="470"/>
      <c r="E43" s="470"/>
      <c r="F43" s="470"/>
      <c r="G43" s="470"/>
      <c r="H43" s="470"/>
      <c r="I43" s="209"/>
    </row>
    <row r="44" spans="1:11" x14ac:dyDescent="0.25">
      <c r="A44" s="171"/>
      <c r="B44" s="172"/>
      <c r="C44" s="172"/>
      <c r="D44" s="172"/>
    </row>
    <row r="45" spans="1:11" x14ac:dyDescent="0.25">
      <c r="A45" s="171"/>
      <c r="B45" s="172"/>
      <c r="C45" s="172"/>
      <c r="D45" s="172"/>
    </row>
    <row r="46" spans="1:11" x14ac:dyDescent="0.25">
      <c r="A46" s="171"/>
      <c r="B46" s="172"/>
      <c r="C46" s="172"/>
      <c r="D46" s="172"/>
    </row>
    <row r="47" spans="1:11" x14ac:dyDescent="0.25">
      <c r="A47" s="171"/>
      <c r="B47" s="172"/>
      <c r="C47" s="172"/>
      <c r="D47" s="172"/>
    </row>
    <row r="48" spans="1:11" x14ac:dyDescent="0.25">
      <c r="A48" s="171"/>
      <c r="B48" s="172"/>
      <c r="C48" s="172"/>
      <c r="D48" s="172"/>
    </row>
    <row r="49" spans="1:4" x14ac:dyDescent="0.25">
      <c r="A49" s="171"/>
      <c r="B49" s="172"/>
      <c r="C49" s="172"/>
      <c r="D49" s="172"/>
    </row>
    <row r="50" spans="1:4" x14ac:dyDescent="0.25">
      <c r="A50" s="171"/>
      <c r="B50" s="172"/>
      <c r="C50" s="172"/>
      <c r="D50" s="172"/>
    </row>
    <row r="51" spans="1:4" x14ac:dyDescent="0.25">
      <c r="A51" s="171"/>
      <c r="B51" s="172"/>
      <c r="C51" s="172"/>
      <c r="D51" s="172"/>
    </row>
    <row r="52" spans="1:4" x14ac:dyDescent="0.25">
      <c r="A52" s="171"/>
      <c r="B52" s="172"/>
      <c r="C52" s="172"/>
      <c r="D52" s="172"/>
    </row>
    <row r="53" spans="1:4" x14ac:dyDescent="0.25">
      <c r="A53" s="171"/>
      <c r="B53" s="172"/>
      <c r="C53" s="172"/>
      <c r="D53" s="172"/>
    </row>
    <row r="54" spans="1:4" x14ac:dyDescent="0.25">
      <c r="A54" s="171"/>
      <c r="B54" s="172"/>
      <c r="C54" s="172"/>
      <c r="D54" s="172"/>
    </row>
    <row r="55" spans="1:4" x14ac:dyDescent="0.25">
      <c r="A55" s="171"/>
      <c r="B55" s="172"/>
      <c r="C55" s="172"/>
      <c r="D55" s="172"/>
    </row>
    <row r="56" spans="1:4" x14ac:dyDescent="0.25">
      <c r="A56" s="171"/>
      <c r="B56" s="172"/>
      <c r="C56" s="172"/>
      <c r="D56" s="172"/>
    </row>
    <row r="57" spans="1:4" x14ac:dyDescent="0.25">
      <c r="A57" s="171"/>
      <c r="B57" s="172"/>
      <c r="C57" s="172"/>
      <c r="D57" s="172"/>
    </row>
    <row r="58" spans="1:4" x14ac:dyDescent="0.25">
      <c r="A58" s="171"/>
      <c r="B58" s="172"/>
      <c r="C58" s="172"/>
      <c r="D58" s="172"/>
    </row>
    <row r="59" spans="1:4" x14ac:dyDescent="0.25">
      <c r="A59" s="171"/>
      <c r="B59" s="172"/>
      <c r="C59" s="172"/>
      <c r="D59" s="172"/>
    </row>
    <row r="60" spans="1:4" x14ac:dyDescent="0.25">
      <c r="A60" s="171"/>
      <c r="B60" s="172"/>
      <c r="C60" s="172"/>
      <c r="D60" s="172"/>
    </row>
    <row r="61" spans="1:4" x14ac:dyDescent="0.25">
      <c r="A61" s="171"/>
      <c r="B61" s="172"/>
      <c r="C61" s="172"/>
      <c r="D61" s="172"/>
    </row>
    <row r="62" spans="1:4" x14ac:dyDescent="0.25">
      <c r="A62" s="171"/>
      <c r="B62" s="172"/>
      <c r="C62" s="172"/>
      <c r="D62" s="172"/>
    </row>
    <row r="63" spans="1:4" x14ac:dyDescent="0.25">
      <c r="A63" s="171"/>
      <c r="B63" s="172"/>
      <c r="C63" s="172"/>
      <c r="D63" s="172"/>
    </row>
    <row r="64" spans="1:4" x14ac:dyDescent="0.25">
      <c r="A64" s="171"/>
      <c r="B64" s="172"/>
      <c r="C64" s="172"/>
      <c r="D64" s="172"/>
    </row>
    <row r="65" spans="1:4" x14ac:dyDescent="0.25">
      <c r="A65" s="171"/>
      <c r="B65" s="172"/>
      <c r="C65" s="172"/>
      <c r="D65" s="172"/>
    </row>
    <row r="66" spans="1:4" x14ac:dyDescent="0.25">
      <c r="A66" s="171"/>
      <c r="B66" s="172"/>
      <c r="C66" s="172"/>
      <c r="D66" s="172"/>
    </row>
    <row r="67" spans="1:4" x14ac:dyDescent="0.25">
      <c r="A67" s="210"/>
      <c r="B67" s="199"/>
      <c r="C67" s="172"/>
      <c r="D67" s="172"/>
    </row>
    <row r="68" spans="1:4" ht="5.15" customHeight="1" x14ac:dyDescent="0.25">
      <c r="A68" s="171"/>
      <c r="B68" s="172"/>
      <c r="C68" s="172"/>
      <c r="D68" s="172"/>
    </row>
    <row r="69" spans="1:4" x14ac:dyDescent="0.25">
      <c r="A69" s="173">
        <v>1</v>
      </c>
      <c r="B69" s="174" t="s">
        <v>7</v>
      </c>
      <c r="C69" s="47"/>
      <c r="D69" s="47"/>
    </row>
    <row r="70" spans="1:4" ht="5.15" customHeight="1" x14ac:dyDescent="0.25"/>
    <row r="71" spans="1:4" ht="12" customHeight="1" x14ac:dyDescent="0.25">
      <c r="A71" s="211" t="str">
        <f>'Seite 1'!$A$65</f>
        <v>VWN Förderung der SPFK der Familienferienstätte (Überregionale Familienförderung)</v>
      </c>
    </row>
    <row r="72" spans="1:4" ht="12" customHeight="1" x14ac:dyDescent="0.25">
      <c r="A72" s="211" t="str">
        <f>'Seite 1'!$A$66</f>
        <v>Formularversion: V 2.0 vom 02.01.23 - öffentlich -</v>
      </c>
    </row>
  </sheetData>
  <sheetProtection password="EDE9" sheet="1" objects="1" scenarios="1"/>
  <mergeCells count="13">
    <mergeCell ref="J23:J24"/>
    <mergeCell ref="A41:H41"/>
    <mergeCell ref="A43:H43"/>
    <mergeCell ref="H23:H24"/>
    <mergeCell ref="J1:K1"/>
    <mergeCell ref="J2:K2"/>
    <mergeCell ref="B14:F14"/>
    <mergeCell ref="B15:F15"/>
    <mergeCell ref="H8:H9"/>
    <mergeCell ref="J8:J9"/>
    <mergeCell ref="B12:F12"/>
    <mergeCell ref="B13:F13"/>
    <mergeCell ref="B11:F11"/>
  </mergeCells>
  <conditionalFormatting sqref="H12:H15 H32:H33 H36 H26:H28 B12:F15">
    <cfRule type="cellIs" dxfId="12" priority="2" stopIfTrue="1" operator="notEqual">
      <formula>0</formula>
    </cfRule>
  </conditionalFormatting>
  <conditionalFormatting sqref="J1:K2">
    <cfRule type="cellIs" dxfId="11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89" orientation="portrait" r:id="rId1"/>
  <headerFooter>
    <oddFooter>&amp;C&amp;8&amp;A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1">
    <pageSetUpPr fitToPage="1"/>
  </sheetPr>
  <dimension ref="A1:X69"/>
  <sheetViews>
    <sheetView showGridLines="0" zoomScaleNormal="100" workbookViewId="0">
      <selection activeCell="A51" sqref="A51:H51"/>
    </sheetView>
  </sheetViews>
  <sheetFormatPr baseColWidth="10" defaultColWidth="11.453125" defaultRowHeight="12.75" customHeight="1" x14ac:dyDescent="0.25"/>
  <cols>
    <col min="1" max="18" width="5.1796875" style="5" customWidth="1"/>
    <col min="19" max="19" width="0.81640625" style="10" customWidth="1"/>
    <col min="20" max="16384" width="11.453125" style="5"/>
  </cols>
  <sheetData>
    <row r="1" spans="1:24" ht="15" customHeight="1" x14ac:dyDescent="0.25">
      <c r="L1" s="1"/>
      <c r="M1" s="1"/>
      <c r="N1" s="1" t="s">
        <v>17</v>
      </c>
      <c r="O1" s="461" t="str">
        <f>'Seite 1'!P18</f>
        <v>F-FF</v>
      </c>
      <c r="P1" s="461"/>
      <c r="Q1" s="461"/>
      <c r="R1" s="461"/>
      <c r="S1" s="461"/>
    </row>
    <row r="2" spans="1:24" ht="15" customHeight="1" x14ac:dyDescent="0.25">
      <c r="B2" s="20"/>
      <c r="C2" s="20"/>
      <c r="D2" s="20"/>
      <c r="E2" s="20"/>
      <c r="F2" s="20"/>
      <c r="G2" s="20"/>
      <c r="H2" s="20"/>
      <c r="I2" s="20"/>
      <c r="J2" s="20"/>
      <c r="L2" s="1"/>
      <c r="M2" s="1"/>
      <c r="N2" s="1" t="s">
        <v>18</v>
      </c>
      <c r="O2" s="462">
        <f ca="1">'Seite 1'!P17</f>
        <v>44924</v>
      </c>
      <c r="P2" s="462"/>
      <c r="Q2" s="462"/>
      <c r="R2" s="462"/>
      <c r="S2" s="462"/>
    </row>
    <row r="3" spans="1:24" ht="12" customHeight="1" x14ac:dyDescent="0.25"/>
    <row r="4" spans="1:24" ht="15" customHeight="1" x14ac:dyDescent="0.25">
      <c r="A4" s="78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</row>
    <row r="5" spans="1:24" ht="12" customHeight="1" x14ac:dyDescent="0.25">
      <c r="A5" s="9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94"/>
    </row>
    <row r="6" spans="1:24" ht="15" customHeight="1" x14ac:dyDescent="0.25">
      <c r="A6" s="51" t="s">
        <v>3</v>
      </c>
      <c r="K6" s="486" t="s">
        <v>33</v>
      </c>
      <c r="L6" s="486"/>
      <c r="M6" s="486"/>
      <c r="N6" s="486"/>
      <c r="O6" s="486"/>
      <c r="P6" s="486"/>
      <c r="Q6" s="486"/>
      <c r="R6" s="486"/>
      <c r="S6" s="487"/>
      <c r="T6" s="92"/>
      <c r="U6" s="92"/>
      <c r="V6" s="92"/>
      <c r="W6" s="92"/>
      <c r="X6" s="92"/>
    </row>
    <row r="7" spans="1:24" ht="5.15" customHeight="1" x14ac:dyDescent="0.25">
      <c r="A7" s="61"/>
      <c r="O7" s="31"/>
      <c r="P7" s="31"/>
      <c r="Q7" s="31"/>
      <c r="R7" s="31"/>
      <c r="S7" s="95"/>
    </row>
    <row r="8" spans="1:24" ht="18" customHeight="1" x14ac:dyDescent="0.25">
      <c r="A8" s="96" t="s">
        <v>0</v>
      </c>
      <c r="B8" s="5" t="s">
        <v>13</v>
      </c>
      <c r="S8" s="168"/>
    </row>
    <row r="9" spans="1:24" ht="5.15" customHeight="1" x14ac:dyDescent="0.25">
      <c r="A9" s="96"/>
      <c r="S9" s="168"/>
    </row>
    <row r="10" spans="1:24" ht="18" customHeight="1" x14ac:dyDescent="0.25">
      <c r="A10" s="96" t="s">
        <v>0</v>
      </c>
      <c r="B10" s="5" t="s">
        <v>149</v>
      </c>
      <c r="S10" s="168"/>
    </row>
    <row r="11" spans="1:24" ht="5.15" customHeight="1" x14ac:dyDescent="0.25">
      <c r="A11" s="96"/>
      <c r="S11" s="168"/>
    </row>
    <row r="12" spans="1:24" ht="18" customHeight="1" x14ac:dyDescent="0.25">
      <c r="A12" s="96" t="s">
        <v>0</v>
      </c>
      <c r="B12" s="5" t="s">
        <v>14</v>
      </c>
      <c r="S12" s="168"/>
    </row>
    <row r="13" spans="1:24" ht="5.15" customHeight="1" x14ac:dyDescent="0.25">
      <c r="A13" s="96"/>
      <c r="S13" s="168"/>
    </row>
    <row r="14" spans="1:24" ht="18" customHeight="1" x14ac:dyDescent="0.25">
      <c r="A14" s="96" t="s">
        <v>0</v>
      </c>
      <c r="B14" s="10" t="s">
        <v>150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S14" s="168"/>
    </row>
    <row r="15" spans="1:24" ht="5.15" customHeight="1" x14ac:dyDescent="0.25">
      <c r="A15" s="9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8"/>
    </row>
    <row r="16" spans="1:24" ht="18" customHeight="1" x14ac:dyDescent="0.25">
      <c r="A16" s="96" t="s">
        <v>0</v>
      </c>
      <c r="B16" s="10" t="s">
        <v>15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S16" s="168"/>
    </row>
    <row r="17" spans="1:24" ht="5.15" customHeight="1" x14ac:dyDescent="0.25">
      <c r="A17" s="9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69"/>
    </row>
    <row r="18" spans="1:24" ht="18" customHeight="1" x14ac:dyDescent="0.25">
      <c r="A18" s="96" t="s">
        <v>0</v>
      </c>
      <c r="B18" s="489" t="s">
        <v>145</v>
      </c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S18" s="168"/>
    </row>
    <row r="19" spans="1:24" ht="12" customHeight="1" x14ac:dyDescent="0.25">
      <c r="A19" s="96"/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S19" s="168"/>
    </row>
    <row r="20" spans="1:24" ht="5.15" customHeight="1" x14ac:dyDescent="0.25">
      <c r="A20" s="9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69"/>
    </row>
    <row r="21" spans="1:24" s="85" customFormat="1" ht="18" customHeight="1" x14ac:dyDescent="0.25">
      <c r="A21" s="81" t="s">
        <v>0</v>
      </c>
      <c r="B21" s="82" t="s">
        <v>31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91"/>
    </row>
    <row r="22" spans="1:24" s="85" customFormat="1" ht="5.15" customHeight="1" x14ac:dyDescent="0.25">
      <c r="A22" s="86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90"/>
    </row>
    <row r="23" spans="1:24" s="85" customFormat="1" ht="18" customHeight="1" x14ac:dyDescent="0.25">
      <c r="A23" s="87"/>
      <c r="B23" s="88"/>
      <c r="C23" s="88"/>
      <c r="D23" s="88"/>
      <c r="E23" s="88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97"/>
      <c r="T23" s="84"/>
      <c r="U23" s="84"/>
      <c r="V23" s="84"/>
      <c r="W23" s="84"/>
      <c r="X23" s="84"/>
    </row>
    <row r="24" spans="1:24" s="85" customFormat="1" ht="5.15" customHeight="1" x14ac:dyDescent="0.25">
      <c r="A24" s="87"/>
      <c r="B24" s="88"/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97"/>
    </row>
    <row r="25" spans="1:24" s="85" customFormat="1" ht="18" customHeight="1" x14ac:dyDescent="0.25">
      <c r="A25" s="87"/>
      <c r="B25" s="88"/>
      <c r="C25" s="88"/>
      <c r="D25" s="88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97"/>
    </row>
    <row r="26" spans="1:24" s="85" customFormat="1" ht="5.15" customHeight="1" x14ac:dyDescent="0.25">
      <c r="A26" s="87"/>
      <c r="B26" s="88"/>
      <c r="C26" s="88"/>
      <c r="D26" s="88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97"/>
    </row>
    <row r="27" spans="1:24" s="85" customFormat="1" ht="18" customHeight="1" x14ac:dyDescent="0.25">
      <c r="A27" s="87"/>
      <c r="B27" s="82" t="s">
        <v>32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5"/>
      <c r="P27" s="5"/>
      <c r="Q27" s="5"/>
      <c r="R27" s="5"/>
      <c r="S27" s="168"/>
    </row>
    <row r="28" spans="1:24" ht="5.15" customHeight="1" x14ac:dyDescent="0.25">
      <c r="A28" s="9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69"/>
    </row>
    <row r="29" spans="1:24" ht="18" customHeight="1" x14ac:dyDescent="0.25">
      <c r="A29" s="96" t="s">
        <v>0</v>
      </c>
      <c r="B29" s="481" t="s">
        <v>9</v>
      </c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S29" s="168"/>
    </row>
    <row r="30" spans="1:24" ht="12" customHeight="1" x14ac:dyDescent="0.25">
      <c r="A30" s="96"/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11"/>
      <c r="P30" s="11"/>
      <c r="Q30" s="11"/>
      <c r="R30" s="11"/>
      <c r="S30" s="74"/>
    </row>
    <row r="31" spans="1:24" ht="12" customHeight="1" x14ac:dyDescent="0.25">
      <c r="A31" s="96"/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11"/>
      <c r="P31" s="11"/>
      <c r="Q31" s="11"/>
      <c r="R31" s="11"/>
      <c r="S31" s="74"/>
    </row>
    <row r="32" spans="1:24" ht="5.15" customHeight="1" x14ac:dyDescent="0.25">
      <c r="A32" s="9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74"/>
    </row>
    <row r="33" spans="1:19" ht="18" customHeight="1" x14ac:dyDescent="0.25">
      <c r="A33" s="96" t="s">
        <v>0</v>
      </c>
      <c r="B33" s="481" t="s">
        <v>36</v>
      </c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S33" s="168"/>
    </row>
    <row r="34" spans="1:19" ht="18" customHeight="1" x14ac:dyDescent="0.25">
      <c r="A34" s="96"/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11"/>
      <c r="P34" s="11"/>
      <c r="Q34" s="11"/>
      <c r="R34" s="11"/>
      <c r="S34" s="74"/>
    </row>
    <row r="35" spans="1:19" ht="12" customHeight="1" x14ac:dyDescent="0.25">
      <c r="A35" s="98"/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11"/>
      <c r="P35" s="11"/>
      <c r="Q35" s="11"/>
      <c r="R35" s="11"/>
      <c r="S35" s="74"/>
    </row>
    <row r="36" spans="1:19" ht="5.15" customHeight="1" x14ac:dyDescent="0.25">
      <c r="A36" s="9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74"/>
    </row>
    <row r="37" spans="1:19" ht="18" customHeight="1" x14ac:dyDescent="0.25">
      <c r="A37" s="96" t="s">
        <v>0</v>
      </c>
      <c r="B37" s="481" t="s">
        <v>37</v>
      </c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S37" s="168"/>
    </row>
    <row r="38" spans="1:19" ht="12" customHeight="1" x14ac:dyDescent="0.25">
      <c r="A38" s="98"/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11"/>
      <c r="P38" s="11"/>
      <c r="Q38" s="11"/>
      <c r="R38" s="11"/>
      <c r="S38" s="74"/>
    </row>
    <row r="39" spans="1:19" ht="12" customHeight="1" x14ac:dyDescent="0.25">
      <c r="A39" s="61"/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11"/>
      <c r="P39" s="11"/>
      <c r="Q39" s="11"/>
      <c r="R39" s="11"/>
      <c r="S39" s="99"/>
    </row>
    <row r="40" spans="1:19" ht="12" customHeight="1" x14ac:dyDescent="0.25">
      <c r="A40" s="61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99"/>
    </row>
    <row r="41" spans="1:19" ht="18" customHeight="1" x14ac:dyDescent="0.25">
      <c r="A41" s="96" t="s">
        <v>0</v>
      </c>
      <c r="B41" s="488" t="s">
        <v>169</v>
      </c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S41" s="99"/>
    </row>
    <row r="42" spans="1:19" ht="12" customHeight="1" x14ac:dyDescent="0.25">
      <c r="A42" s="61"/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175"/>
      <c r="P42" s="175"/>
      <c r="Q42" s="175"/>
      <c r="R42" s="175"/>
      <c r="S42" s="99"/>
    </row>
    <row r="43" spans="1:19" ht="12" customHeight="1" x14ac:dyDescent="0.25">
      <c r="A43" s="61"/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175"/>
      <c r="P43" s="175"/>
      <c r="Q43" s="175"/>
      <c r="R43" s="175"/>
      <c r="S43" s="99"/>
    </row>
    <row r="44" spans="1:19" ht="12" customHeight="1" x14ac:dyDescent="0.25">
      <c r="A44" s="61"/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175"/>
      <c r="P44" s="175"/>
      <c r="Q44" s="175"/>
      <c r="R44" s="175"/>
      <c r="S44" s="99"/>
    </row>
    <row r="45" spans="1:19" ht="12" customHeight="1" x14ac:dyDescent="0.2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100"/>
    </row>
    <row r="46" spans="1:19" ht="12" customHeight="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" customHeight="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" customHeight="1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" customHeight="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" customHeight="1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s="39" customFormat="1" ht="12" customHeight="1" x14ac:dyDescent="0.25">
      <c r="A51" s="484"/>
      <c r="B51" s="484"/>
      <c r="C51" s="484"/>
      <c r="D51" s="484"/>
      <c r="E51" s="484"/>
      <c r="F51" s="484"/>
      <c r="G51" s="484"/>
      <c r="H51" s="484"/>
      <c r="J51" s="483"/>
      <c r="K51" s="483"/>
      <c r="L51" s="483"/>
      <c r="M51" s="483"/>
      <c r="N51" s="483"/>
      <c r="O51" s="483"/>
      <c r="P51" s="483"/>
      <c r="Q51" s="483"/>
      <c r="R51" s="483"/>
      <c r="S51" s="483"/>
    </row>
    <row r="52" spans="1:19" s="39" customFormat="1" ht="12" customHeight="1" x14ac:dyDescent="0.25">
      <c r="A52" s="482"/>
      <c r="B52" s="482"/>
      <c r="C52" s="482"/>
      <c r="D52" s="482"/>
      <c r="E52" s="482"/>
      <c r="F52" s="482"/>
      <c r="G52" s="485">
        <f ca="1">IF('Seite 1'!$P$17="","",'Seite 1'!$P$17)</f>
        <v>44924</v>
      </c>
      <c r="H52" s="485"/>
      <c r="I52" s="40"/>
      <c r="J52" s="482"/>
      <c r="K52" s="482"/>
      <c r="L52" s="482"/>
      <c r="M52" s="482"/>
      <c r="N52" s="482"/>
      <c r="O52" s="482"/>
      <c r="P52" s="482"/>
      <c r="Q52" s="482"/>
      <c r="R52" s="482"/>
      <c r="S52" s="482"/>
    </row>
    <row r="53" spans="1:19" s="39" customFormat="1" ht="12" customHeight="1" x14ac:dyDescent="0.25">
      <c r="A53" s="41" t="s">
        <v>5</v>
      </c>
      <c r="B53" s="41"/>
      <c r="C53" s="41"/>
      <c r="D53" s="41"/>
      <c r="E53" s="41"/>
      <c r="J53" s="104" t="s">
        <v>38</v>
      </c>
      <c r="K53" s="72"/>
      <c r="L53" s="72"/>
      <c r="M53" s="72"/>
      <c r="N53" s="72"/>
      <c r="O53" s="72"/>
      <c r="P53" s="72"/>
      <c r="Q53" s="72"/>
      <c r="R53" s="72"/>
      <c r="S53" s="72"/>
    </row>
    <row r="54" spans="1:19" s="39" customFormat="1" ht="12" customHeight="1" x14ac:dyDescent="0.25">
      <c r="J54" s="103" t="s">
        <v>35</v>
      </c>
      <c r="K54" s="73"/>
      <c r="L54" s="73"/>
      <c r="M54" s="73"/>
      <c r="N54" s="73"/>
      <c r="O54" s="73"/>
      <c r="P54" s="73"/>
      <c r="Q54" s="73"/>
      <c r="R54" s="73"/>
      <c r="S54" s="73"/>
    </row>
    <row r="55" spans="1:19" ht="12" customHeight="1" x14ac:dyDescent="0.25"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15" customHeight="1" x14ac:dyDescent="0.25">
      <c r="A56" s="101" t="s">
        <v>34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15" customHeight="1" x14ac:dyDescent="0.25">
      <c r="A57" s="102" t="s">
        <v>78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15" customHeight="1" x14ac:dyDescent="0.25">
      <c r="A58" s="102" t="s">
        <v>79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15" customHeight="1" x14ac:dyDescent="0.25">
      <c r="A59" s="5" t="str">
        <f>IF('Seite 2'!K19=TRUE,"Sachbericht","")</f>
        <v/>
      </c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ht="12" customHeight="1" x14ac:dyDescent="0.25"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ht="12" customHeight="1" x14ac:dyDescent="0.25"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12" customHeight="1" x14ac:dyDescent="0.25"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2" customHeight="1" x14ac:dyDescent="0.25"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ht="12" customHeight="1" x14ac:dyDescent="0.25">
      <c r="A64" s="7"/>
      <c r="B64" s="7"/>
      <c r="C64" s="7"/>
    </row>
    <row r="65" spans="1:19" ht="5.15" customHeight="1" x14ac:dyDescent="0.25"/>
    <row r="66" spans="1:19" ht="12" customHeight="1" x14ac:dyDescent="0.25">
      <c r="A66" s="30">
        <v>1</v>
      </c>
      <c r="B66" s="17" t="s">
        <v>7</v>
      </c>
      <c r="C66" s="17"/>
      <c r="D66" s="17"/>
      <c r="E66" s="17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5.15" customHeight="1" x14ac:dyDescent="0.25">
      <c r="A67" s="30"/>
      <c r="B67" s="17"/>
      <c r="C67" s="17"/>
      <c r="D67" s="17"/>
      <c r="E67" s="17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 x14ac:dyDescent="0.25">
      <c r="A68" s="27" t="str">
        <f>'Seite 1'!A65</f>
        <v>VWN Förderung der SPFK der Familienferienstätte (Überregionale Familienförderung)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" customHeight="1" x14ac:dyDescent="0.25">
      <c r="A69" s="27" t="str">
        <f>'Seite 1'!A66</f>
        <v>Formularversion: V 2.0 vom 02.01.23 - öffentlich -</v>
      </c>
      <c r="S69" s="5"/>
    </row>
  </sheetData>
  <sheetProtection password="EDE9" sheet="1" objects="1" scenarios="1" selectLockedCells="1"/>
  <mergeCells count="13">
    <mergeCell ref="B33:N35"/>
    <mergeCell ref="B37:N39"/>
    <mergeCell ref="J52:S52"/>
    <mergeCell ref="O1:S1"/>
    <mergeCell ref="O2:S2"/>
    <mergeCell ref="J51:S51"/>
    <mergeCell ref="A52:F52"/>
    <mergeCell ref="A51:H51"/>
    <mergeCell ref="G52:H52"/>
    <mergeCell ref="K6:S6"/>
    <mergeCell ref="B29:N31"/>
    <mergeCell ref="B41:N44"/>
    <mergeCell ref="B18:N19"/>
  </mergeCells>
  <phoneticPr fontId="0" type="noConversion"/>
  <conditionalFormatting sqref="O1:S2">
    <cfRule type="cellIs" dxfId="1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75" r:id="rId4" name="Check Box 23">
              <controlPr defaultSize="0" autoFill="0" autoLine="0" autoPict="0">
                <anchor moveWithCells="1">
                  <from>
                    <xdr:col>14</xdr:col>
                    <xdr:colOff>304800</xdr:colOff>
                    <xdr:row>7</xdr:row>
                    <xdr:rowOff>12700</xdr:rowOff>
                  </from>
                  <to>
                    <xdr:col>16</xdr:col>
                    <xdr:colOff>114300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6" r:id="rId5" name="Check Box 24">
              <controlPr defaultSize="0" autoFill="0" autoLine="0" autoPict="0">
                <anchor moveWithCells="1">
                  <from>
                    <xdr:col>16</xdr:col>
                    <xdr:colOff>184150</xdr:colOff>
                    <xdr:row>7</xdr:row>
                    <xdr:rowOff>12700</xdr:rowOff>
                  </from>
                  <to>
                    <xdr:col>18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7" r:id="rId6" name="Check Box 25">
              <controlPr defaultSize="0" autoFill="0" autoLine="0" autoPict="0">
                <anchor moveWithCells="1">
                  <from>
                    <xdr:col>14</xdr:col>
                    <xdr:colOff>304800</xdr:colOff>
                    <xdr:row>9</xdr:row>
                    <xdr:rowOff>12700</xdr:rowOff>
                  </from>
                  <to>
                    <xdr:col>16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8" r:id="rId7" name="Check Box 26">
              <controlPr defaultSize="0" autoFill="0" autoLine="0" autoPict="0">
                <anchor moveWithCells="1">
                  <from>
                    <xdr:col>16</xdr:col>
                    <xdr:colOff>184150</xdr:colOff>
                    <xdr:row>9</xdr:row>
                    <xdr:rowOff>12700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9" r:id="rId8" name="Check Box 27">
              <controlPr defaultSize="0" autoFill="0" autoLine="0" autoPict="0">
                <anchor moveWithCells="1">
                  <from>
                    <xdr:col>14</xdr:col>
                    <xdr:colOff>304800</xdr:colOff>
                    <xdr:row>11</xdr:row>
                    <xdr:rowOff>12700</xdr:rowOff>
                  </from>
                  <to>
                    <xdr:col>16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0" r:id="rId9" name="Check Box 28">
              <controlPr defaultSize="0" autoFill="0" autoLine="0" autoPict="0">
                <anchor moveWithCells="1">
                  <from>
                    <xdr:col>16</xdr:col>
                    <xdr:colOff>184150</xdr:colOff>
                    <xdr:row>11</xdr:row>
                    <xdr:rowOff>12700</xdr:rowOff>
                  </from>
                  <to>
                    <xdr:col>18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1" r:id="rId10" name="Check Box 29">
              <controlPr defaultSize="0" autoFill="0" autoLine="0" autoPict="0">
                <anchor moveWithCells="1">
                  <from>
                    <xdr:col>14</xdr:col>
                    <xdr:colOff>304800</xdr:colOff>
                    <xdr:row>13</xdr:row>
                    <xdr:rowOff>12700</xdr:rowOff>
                  </from>
                  <to>
                    <xdr:col>16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2" r:id="rId11" name="Check Box 30">
              <controlPr defaultSize="0" autoFill="0" autoLine="0" autoPict="0">
                <anchor moveWithCells="1">
                  <from>
                    <xdr:col>16</xdr:col>
                    <xdr:colOff>184150</xdr:colOff>
                    <xdr:row>13</xdr:row>
                    <xdr:rowOff>12700</xdr:rowOff>
                  </from>
                  <to>
                    <xdr:col>18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3" r:id="rId12" name="Check Box 31">
              <controlPr defaultSize="0" autoFill="0" autoLine="0" autoPict="0">
                <anchor moveWithCells="1">
                  <from>
                    <xdr:col>14</xdr:col>
                    <xdr:colOff>304800</xdr:colOff>
                    <xdr:row>15</xdr:row>
                    <xdr:rowOff>12700</xdr:rowOff>
                  </from>
                  <to>
                    <xdr:col>16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4" r:id="rId13" name="Check Box 32">
              <controlPr defaultSize="0" autoFill="0" autoLine="0" autoPict="0">
                <anchor moveWithCells="1">
                  <from>
                    <xdr:col>16</xdr:col>
                    <xdr:colOff>184150</xdr:colOff>
                    <xdr:row>15</xdr:row>
                    <xdr:rowOff>12700</xdr:rowOff>
                  </from>
                  <to>
                    <xdr:col>18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5" r:id="rId14" name="Check Box 33">
              <controlPr defaultSize="0" autoFill="0" autoLine="0" autoPict="0">
                <anchor moveWithCells="1">
                  <from>
                    <xdr:col>14</xdr:col>
                    <xdr:colOff>304800</xdr:colOff>
                    <xdr:row>26</xdr:row>
                    <xdr:rowOff>12700</xdr:rowOff>
                  </from>
                  <to>
                    <xdr:col>16</xdr:col>
                    <xdr:colOff>114300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6" r:id="rId15" name="Check Box 34">
              <controlPr defaultSize="0" autoFill="0" autoLine="0" autoPict="0">
                <anchor moveWithCells="1">
                  <from>
                    <xdr:col>16</xdr:col>
                    <xdr:colOff>184150</xdr:colOff>
                    <xdr:row>26</xdr:row>
                    <xdr:rowOff>12700</xdr:rowOff>
                  </from>
                  <to>
                    <xdr:col>18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7" r:id="rId16" name="Check Box 35">
              <controlPr defaultSize="0" autoFill="0" autoLine="0" autoPict="0">
                <anchor moveWithCells="1">
                  <from>
                    <xdr:col>14</xdr:col>
                    <xdr:colOff>304800</xdr:colOff>
                    <xdr:row>28</xdr:row>
                    <xdr:rowOff>12700</xdr:rowOff>
                  </from>
                  <to>
                    <xdr:col>16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8" r:id="rId17" name="Check Box 36">
              <controlPr defaultSize="0" autoFill="0" autoLine="0" autoPict="0">
                <anchor moveWithCells="1">
                  <from>
                    <xdr:col>16</xdr:col>
                    <xdr:colOff>184150</xdr:colOff>
                    <xdr:row>28</xdr:row>
                    <xdr:rowOff>12700</xdr:rowOff>
                  </from>
                  <to>
                    <xdr:col>18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9" r:id="rId18" name="Check Box 37">
              <controlPr defaultSize="0" autoFill="0" autoLine="0" autoPict="0">
                <anchor moveWithCells="1">
                  <from>
                    <xdr:col>14</xdr:col>
                    <xdr:colOff>304800</xdr:colOff>
                    <xdr:row>32</xdr:row>
                    <xdr:rowOff>12700</xdr:rowOff>
                  </from>
                  <to>
                    <xdr:col>16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0" r:id="rId19" name="Check Box 38">
              <controlPr defaultSize="0" autoFill="0" autoLine="0" autoPict="0">
                <anchor moveWithCells="1">
                  <from>
                    <xdr:col>16</xdr:col>
                    <xdr:colOff>184150</xdr:colOff>
                    <xdr:row>32</xdr:row>
                    <xdr:rowOff>12700</xdr:rowOff>
                  </from>
                  <to>
                    <xdr:col>18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1" r:id="rId20" name="Check Box 39">
              <controlPr defaultSize="0" autoFill="0" autoLine="0" autoPict="0">
                <anchor moveWithCells="1">
                  <from>
                    <xdr:col>14</xdr:col>
                    <xdr:colOff>304800</xdr:colOff>
                    <xdr:row>36</xdr:row>
                    <xdr:rowOff>12700</xdr:rowOff>
                  </from>
                  <to>
                    <xdr:col>16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2" r:id="rId21" name="Check Box 40">
              <controlPr defaultSize="0" autoFill="0" autoLine="0" autoPict="0">
                <anchor moveWithCells="1">
                  <from>
                    <xdr:col>16</xdr:col>
                    <xdr:colOff>184150</xdr:colOff>
                    <xdr:row>36</xdr:row>
                    <xdr:rowOff>12700</xdr:rowOff>
                  </from>
                  <to>
                    <xdr:col>18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3" r:id="rId22" name="Check Box 41">
              <controlPr defaultSize="0" autoFill="0" autoLine="0" autoPict="0">
                <anchor moveWithCells="1">
                  <from>
                    <xdr:col>1</xdr:col>
                    <xdr:colOff>12700</xdr:colOff>
                    <xdr:row>22</xdr:row>
                    <xdr:rowOff>0</xdr:rowOff>
                  </from>
                  <to>
                    <xdr:col>4</xdr:col>
                    <xdr:colOff>336550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4" r:id="rId23" name="Check Box 42">
              <controlPr defaultSize="0" autoFill="0" autoLine="0" autoPict="0">
                <anchor moveWithCells="1">
                  <from>
                    <xdr:col>1</xdr:col>
                    <xdr:colOff>12700</xdr:colOff>
                    <xdr:row>24</xdr:row>
                    <xdr:rowOff>0</xdr:rowOff>
                  </from>
                  <to>
                    <xdr:col>4</xdr:col>
                    <xdr:colOff>336550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5" r:id="rId24" name="Check Box 43">
              <controlPr defaultSize="0" autoFill="0" autoLine="0" autoPict="0">
                <anchor moveWithCells="1">
                  <from>
                    <xdr:col>14</xdr:col>
                    <xdr:colOff>304800</xdr:colOff>
                    <xdr:row>40</xdr:row>
                    <xdr:rowOff>12700</xdr:rowOff>
                  </from>
                  <to>
                    <xdr:col>16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6" r:id="rId25" name="Check Box 44">
              <controlPr defaultSize="0" autoFill="0" autoLine="0" autoPict="0">
                <anchor moveWithCells="1">
                  <from>
                    <xdr:col>16</xdr:col>
                    <xdr:colOff>184150</xdr:colOff>
                    <xdr:row>40</xdr:row>
                    <xdr:rowOff>12700</xdr:rowOff>
                  </from>
                  <to>
                    <xdr:col>18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7" r:id="rId26" name="Check Box 45">
              <controlPr defaultSize="0" autoFill="0" autoLine="0" autoPict="0">
                <anchor moveWithCells="1">
                  <from>
                    <xdr:col>14</xdr:col>
                    <xdr:colOff>304800</xdr:colOff>
                    <xdr:row>17</xdr:row>
                    <xdr:rowOff>12700</xdr:rowOff>
                  </from>
                  <to>
                    <xdr:col>16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8" r:id="rId27" name="Check Box 46">
              <controlPr defaultSize="0" autoFill="0" autoLine="0" autoPict="0">
                <anchor moveWithCells="1">
                  <from>
                    <xdr:col>16</xdr:col>
                    <xdr:colOff>184150</xdr:colOff>
                    <xdr:row>17</xdr:row>
                    <xdr:rowOff>12700</xdr:rowOff>
                  </from>
                  <to>
                    <xdr:col>18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2" sqref="E12"/>
    </sheetView>
  </sheetViews>
  <sheetFormatPr baseColWidth="10" defaultColWidth="11.453125" defaultRowHeight="11.5" x14ac:dyDescent="0.25"/>
  <cols>
    <col min="1" max="1" width="5.7265625" style="71" customWidth="1"/>
    <col min="2" max="2" width="7.7265625" style="71" customWidth="1"/>
    <col min="3" max="3" width="12.7265625" style="71" customWidth="1"/>
    <col min="4" max="4" width="10.7265625" style="69" customWidth="1"/>
    <col min="5" max="5" width="14.7265625" style="69" customWidth="1"/>
    <col min="6" max="6" width="10.7265625" style="69" customWidth="1"/>
    <col min="7" max="9" width="14.7265625" style="69" customWidth="1"/>
    <col min="10" max="10" width="10.7265625" style="69" customWidth="1"/>
    <col min="11" max="11" width="14.7265625" style="69" customWidth="1"/>
    <col min="12" max="12" width="10.7265625" style="69" customWidth="1"/>
    <col min="13" max="13" width="14.7265625" style="69" customWidth="1"/>
    <col min="14" max="14" width="10.7265625" style="69" customWidth="1"/>
    <col min="15" max="15" width="14.7265625" style="69" customWidth="1"/>
    <col min="16" max="16" width="18.7265625" style="69" customWidth="1"/>
    <col min="17" max="17" width="1.7265625" style="69" customWidth="1"/>
    <col min="18" max="18" width="60.7265625" style="268" customWidth="1"/>
    <col min="19" max="20" width="10.7265625" style="70" customWidth="1"/>
    <col min="21" max="24" width="11.453125" style="69" customWidth="1"/>
    <col min="25" max="16384" width="11.453125" style="69"/>
  </cols>
  <sheetData>
    <row r="1" spans="1:21" ht="12" hidden="1" customHeight="1" x14ac:dyDescent="0.2">
      <c r="A1" s="346" t="s">
        <v>25</v>
      </c>
      <c r="B1" s="343"/>
      <c r="C1" s="344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1"/>
      <c r="R1" s="70"/>
    </row>
    <row r="2" spans="1:21" ht="12" hidden="1" customHeight="1" x14ac:dyDescent="0.2">
      <c r="A2" s="346" t="str">
        <f>"$A$3:$P$"&amp;IF(P68="nein",68,102)</f>
        <v>$A$3:$P$102</v>
      </c>
      <c r="B2" s="345"/>
      <c r="C2" s="344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2"/>
      <c r="Q2" s="341"/>
      <c r="R2" s="70"/>
    </row>
    <row r="3" spans="1:21" ht="15" customHeight="1" x14ac:dyDescent="0.2">
      <c r="A3" s="258" t="s">
        <v>147</v>
      </c>
      <c r="C3" s="180"/>
      <c r="D3" s="47"/>
      <c r="E3" s="47"/>
      <c r="F3" s="176"/>
      <c r="G3" s="177"/>
      <c r="H3" s="177"/>
      <c r="I3" s="177"/>
      <c r="J3" s="177"/>
      <c r="K3" s="177"/>
      <c r="L3" s="177"/>
      <c r="N3" s="177"/>
      <c r="O3" s="177" t="s">
        <v>17</v>
      </c>
      <c r="P3" s="234" t="str">
        <f>'Seite 1'!$P$18</f>
        <v>F-FF</v>
      </c>
      <c r="Q3" s="341"/>
      <c r="R3" s="70"/>
    </row>
    <row r="4" spans="1:21" ht="15" customHeight="1" x14ac:dyDescent="0.2">
      <c r="A4" s="361"/>
      <c r="B4" s="69"/>
      <c r="C4" s="69"/>
      <c r="I4" s="313"/>
      <c r="J4" s="313"/>
      <c r="K4" s="312"/>
      <c r="L4" s="177"/>
      <c r="N4" s="223"/>
      <c r="O4" s="223" t="s">
        <v>18</v>
      </c>
      <c r="P4" s="235">
        <f ca="1">'Seite 1'!$P$17</f>
        <v>44924</v>
      </c>
      <c r="Q4" s="341"/>
      <c r="R4" s="70"/>
    </row>
    <row r="5" spans="1:21" ht="15" customHeight="1" x14ac:dyDescent="0.2">
      <c r="A5" s="69"/>
      <c r="B5" s="69"/>
      <c r="C5" s="69"/>
      <c r="I5" s="313"/>
      <c r="J5" s="313"/>
      <c r="K5" s="312"/>
      <c r="L5" s="312"/>
      <c r="M5" s="312"/>
      <c r="N5" s="312"/>
      <c r="O5" s="312"/>
      <c r="P5" s="341" t="str">
        <f>'Seite 1'!$A$65</f>
        <v>VWN Förderung der SPFK der Familienferienstätte (Überregionale Familienförderung)</v>
      </c>
      <c r="Q5" s="341"/>
      <c r="R5" s="70"/>
    </row>
    <row r="6" spans="1:21" s="70" customFormat="1" ht="15" customHeight="1" x14ac:dyDescent="0.25">
      <c r="C6" s="313"/>
      <c r="D6" s="313"/>
      <c r="E6" s="313"/>
      <c r="F6" s="313"/>
      <c r="G6" s="313"/>
      <c r="H6" s="313"/>
      <c r="I6" s="312"/>
      <c r="J6" s="312"/>
      <c r="K6" s="312"/>
      <c r="L6" s="312"/>
      <c r="M6" s="312"/>
      <c r="N6" s="312"/>
      <c r="O6" s="312"/>
      <c r="P6" s="340" t="str">
        <f>'Seite 1'!$A$66</f>
        <v>Formularversion: V 2.0 vom 02.01.23 - öffentlich -</v>
      </c>
      <c r="Q6" s="69"/>
      <c r="U6" s="69"/>
    </row>
    <row r="7" spans="1:21" s="70" customFormat="1" ht="18" customHeight="1" x14ac:dyDescent="0.25">
      <c r="A7" s="322" t="s">
        <v>130</v>
      </c>
      <c r="B7" s="321"/>
      <c r="C7" s="320"/>
      <c r="D7" s="320"/>
      <c r="E7" s="320"/>
      <c r="F7" s="320"/>
      <c r="G7" s="320"/>
      <c r="H7" s="320"/>
      <c r="I7" s="319"/>
      <c r="J7" s="319"/>
      <c r="K7" s="319"/>
      <c r="L7" s="319"/>
      <c r="M7" s="319"/>
      <c r="N7" s="319"/>
      <c r="O7" s="319"/>
      <c r="P7" s="318"/>
      <c r="Q7" s="69"/>
      <c r="U7" s="69"/>
    </row>
    <row r="8" spans="1:21" s="70" customFormat="1" ht="15" customHeight="1" x14ac:dyDescent="0.25">
      <c r="A8" s="317" t="s">
        <v>129</v>
      </c>
      <c r="B8" s="316"/>
      <c r="C8" s="315"/>
      <c r="D8" s="315"/>
      <c r="E8" s="315"/>
      <c r="F8" s="315"/>
      <c r="G8" s="315"/>
      <c r="H8" s="315"/>
      <c r="I8" s="312"/>
      <c r="J8" s="312"/>
      <c r="K8" s="312"/>
      <c r="L8" s="312"/>
      <c r="M8" s="312"/>
      <c r="N8" s="312"/>
      <c r="O8" s="312"/>
      <c r="P8" s="340"/>
      <c r="Q8" s="69"/>
      <c r="U8" s="69"/>
    </row>
    <row r="9" spans="1:21" s="70" customFormat="1" ht="12" customHeight="1" x14ac:dyDescent="0.25">
      <c r="A9" s="314"/>
      <c r="B9" s="314"/>
      <c r="C9" s="314"/>
      <c r="D9" s="314"/>
      <c r="E9" s="314"/>
      <c r="F9" s="314"/>
      <c r="G9" s="314"/>
      <c r="H9" s="314"/>
      <c r="I9" s="312"/>
      <c r="J9" s="312"/>
      <c r="K9" s="312"/>
      <c r="L9" s="312"/>
      <c r="M9" s="312"/>
      <c r="N9" s="312"/>
      <c r="O9" s="312"/>
      <c r="P9" s="340"/>
      <c r="Q9" s="69"/>
      <c r="U9" s="69"/>
    </row>
    <row r="10" spans="1:21" s="70" customFormat="1" ht="18" customHeight="1" x14ac:dyDescent="0.25">
      <c r="A10" s="311">
        <v>1</v>
      </c>
      <c r="B10" s="307" t="s">
        <v>128</v>
      </c>
      <c r="C10" s="305"/>
      <c r="D10" s="310"/>
      <c r="E10" s="531">
        <f>'Seite 3'!B12</f>
        <v>0</v>
      </c>
      <c r="F10" s="532"/>
      <c r="G10" s="533"/>
      <c r="P10" s="308"/>
      <c r="Q10" s="69"/>
      <c r="U10" s="69"/>
    </row>
    <row r="11" spans="1:21" s="301" customFormat="1" ht="5.15" customHeight="1" x14ac:dyDescent="0.25">
      <c r="A11" s="309"/>
      <c r="B11" s="309"/>
      <c r="C11" s="309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69"/>
      <c r="R11" s="70"/>
      <c r="S11" s="70"/>
      <c r="T11" s="70"/>
      <c r="U11" s="69"/>
    </row>
    <row r="12" spans="1:21" s="301" customFormat="1" ht="18" customHeight="1" x14ac:dyDescent="0.25">
      <c r="A12" s="307" t="s">
        <v>127</v>
      </c>
      <c r="B12" s="327"/>
      <c r="C12" s="305"/>
      <c r="D12" s="310"/>
      <c r="E12" s="339"/>
      <c r="F12" s="303" t="s">
        <v>1</v>
      </c>
      <c r="G12" s="339"/>
      <c r="L12" s="308"/>
      <c r="Q12" s="69"/>
      <c r="R12" s="70"/>
      <c r="S12" s="70"/>
      <c r="T12" s="70"/>
      <c r="U12" s="69"/>
    </row>
    <row r="13" spans="1:21" s="301" customFormat="1" ht="12" customHeight="1" x14ac:dyDescent="0.25">
      <c r="A13" s="309"/>
      <c r="B13" s="309"/>
      <c r="C13" s="309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69"/>
      <c r="R13" s="70"/>
      <c r="S13" s="70"/>
      <c r="T13" s="70"/>
      <c r="U13" s="69"/>
    </row>
    <row r="14" spans="1:21" s="70" customFormat="1" ht="12" customHeight="1" x14ac:dyDescent="0.25">
      <c r="A14" s="504" t="s">
        <v>114</v>
      </c>
      <c r="B14" s="505"/>
      <c r="C14" s="513" t="s">
        <v>126</v>
      </c>
      <c r="D14" s="504" t="s">
        <v>112</v>
      </c>
      <c r="E14" s="516"/>
      <c r="F14" s="499" t="s">
        <v>111</v>
      </c>
      <c r="G14" s="500"/>
      <c r="H14" s="520"/>
      <c r="I14" s="520"/>
      <c r="J14" s="499" t="s">
        <v>110</v>
      </c>
      <c r="K14" s="500"/>
      <c r="L14" s="499" t="s">
        <v>109</v>
      </c>
      <c r="M14" s="500"/>
      <c r="N14" s="499" t="s">
        <v>108</v>
      </c>
      <c r="O14" s="500"/>
      <c r="P14" s="496" t="s">
        <v>107</v>
      </c>
      <c r="Q14" s="69"/>
      <c r="U14" s="69"/>
    </row>
    <row r="15" spans="1:21" s="70" customFormat="1" ht="12" customHeight="1" x14ac:dyDescent="0.25">
      <c r="A15" s="506"/>
      <c r="B15" s="507"/>
      <c r="C15" s="514"/>
      <c r="D15" s="506"/>
      <c r="E15" s="517"/>
      <c r="F15" s="490"/>
      <c r="G15" s="493"/>
      <c r="H15" s="521"/>
      <c r="I15" s="521"/>
      <c r="J15" s="490"/>
      <c r="K15" s="493"/>
      <c r="L15" s="490"/>
      <c r="M15" s="493"/>
      <c r="N15" s="490"/>
      <c r="O15" s="493"/>
      <c r="P15" s="497"/>
      <c r="Q15" s="69"/>
      <c r="U15" s="69"/>
    </row>
    <row r="16" spans="1:21" s="70" customFormat="1" ht="12" customHeight="1" x14ac:dyDescent="0.25">
      <c r="A16" s="506"/>
      <c r="B16" s="507"/>
      <c r="C16" s="514"/>
      <c r="D16" s="518"/>
      <c r="E16" s="519"/>
      <c r="F16" s="490"/>
      <c r="G16" s="493"/>
      <c r="H16" s="521"/>
      <c r="I16" s="521"/>
      <c r="J16" s="490"/>
      <c r="K16" s="493"/>
      <c r="L16" s="490"/>
      <c r="M16" s="493"/>
      <c r="N16" s="490"/>
      <c r="O16" s="493"/>
      <c r="P16" s="497"/>
      <c r="Q16" s="69"/>
      <c r="U16" s="69"/>
    </row>
    <row r="17" spans="1:21" s="70" customFormat="1" ht="12" customHeight="1" x14ac:dyDescent="0.25">
      <c r="A17" s="506"/>
      <c r="B17" s="507"/>
      <c r="C17" s="514"/>
      <c r="D17" s="490" t="s">
        <v>71</v>
      </c>
      <c r="E17" s="510" t="s">
        <v>100</v>
      </c>
      <c r="F17" s="490" t="s">
        <v>71</v>
      </c>
      <c r="G17" s="510" t="s">
        <v>103</v>
      </c>
      <c r="H17" s="510" t="s">
        <v>102</v>
      </c>
      <c r="I17" s="510" t="s">
        <v>101</v>
      </c>
      <c r="J17" s="490" t="s">
        <v>71</v>
      </c>
      <c r="K17" s="493" t="s">
        <v>100</v>
      </c>
      <c r="L17" s="490" t="s">
        <v>71</v>
      </c>
      <c r="M17" s="493" t="s">
        <v>100</v>
      </c>
      <c r="N17" s="490" t="s">
        <v>71</v>
      </c>
      <c r="O17" s="493" t="s">
        <v>100</v>
      </c>
      <c r="P17" s="497"/>
      <c r="Q17" s="69"/>
      <c r="U17" s="69"/>
    </row>
    <row r="18" spans="1:21" s="70" customFormat="1" ht="12" customHeight="1" x14ac:dyDescent="0.25">
      <c r="A18" s="506"/>
      <c r="B18" s="507"/>
      <c r="C18" s="514"/>
      <c r="D18" s="491"/>
      <c r="E18" s="511"/>
      <c r="F18" s="491"/>
      <c r="G18" s="511"/>
      <c r="H18" s="511"/>
      <c r="I18" s="511"/>
      <c r="J18" s="491"/>
      <c r="K18" s="494"/>
      <c r="L18" s="491"/>
      <c r="M18" s="494"/>
      <c r="N18" s="491"/>
      <c r="O18" s="494"/>
      <c r="P18" s="497"/>
      <c r="Q18" s="69"/>
      <c r="U18" s="69"/>
    </row>
    <row r="19" spans="1:21" s="70" customFormat="1" ht="12" customHeight="1" x14ac:dyDescent="0.25">
      <c r="A19" s="508"/>
      <c r="B19" s="509"/>
      <c r="C19" s="515"/>
      <c r="D19" s="492"/>
      <c r="E19" s="512"/>
      <c r="F19" s="492"/>
      <c r="G19" s="512"/>
      <c r="H19" s="512"/>
      <c r="I19" s="512"/>
      <c r="J19" s="492"/>
      <c r="K19" s="495"/>
      <c r="L19" s="492"/>
      <c r="M19" s="495"/>
      <c r="N19" s="492"/>
      <c r="O19" s="495"/>
      <c r="P19" s="498"/>
      <c r="Q19" s="69"/>
      <c r="U19" s="69"/>
    </row>
    <row r="20" spans="1:21" s="70" customFormat="1" ht="18" customHeight="1" x14ac:dyDescent="0.25">
      <c r="A20" s="297" t="s">
        <v>95</v>
      </c>
      <c r="B20" s="296"/>
      <c r="C20" s="338"/>
      <c r="D20" s="337"/>
      <c r="E20" s="336"/>
      <c r="F20" s="337"/>
      <c r="G20" s="336"/>
      <c r="H20" s="336"/>
      <c r="I20" s="336"/>
      <c r="J20" s="337"/>
      <c r="K20" s="336"/>
      <c r="L20" s="337"/>
      <c r="M20" s="336"/>
      <c r="N20" s="337"/>
      <c r="O20" s="336"/>
      <c r="P20" s="286">
        <f t="shared" ref="P20:P31" si="0">ROUND(E20,2)+ROUND(G20,2)+ROUND(H20,2)+ROUND(I20,2)+ROUND(K20,2)+ROUND(M20,2)-ROUND(O20,2)</f>
        <v>0</v>
      </c>
      <c r="Q20" s="69"/>
      <c r="U20" s="69"/>
    </row>
    <row r="21" spans="1:21" s="70" customFormat="1" ht="18" customHeight="1" x14ac:dyDescent="0.25">
      <c r="A21" s="291" t="s">
        <v>93</v>
      </c>
      <c r="B21" s="290"/>
      <c r="C21" s="338"/>
      <c r="D21" s="337"/>
      <c r="E21" s="336"/>
      <c r="F21" s="337"/>
      <c r="G21" s="336"/>
      <c r="H21" s="336"/>
      <c r="I21" s="336"/>
      <c r="J21" s="337"/>
      <c r="K21" s="336"/>
      <c r="L21" s="337"/>
      <c r="M21" s="336"/>
      <c r="N21" s="337"/>
      <c r="O21" s="336"/>
      <c r="P21" s="329">
        <f t="shared" si="0"/>
        <v>0</v>
      </c>
      <c r="Q21" s="69"/>
      <c r="U21" s="69"/>
    </row>
    <row r="22" spans="1:21" s="70" customFormat="1" ht="18" customHeight="1" x14ac:dyDescent="0.25">
      <c r="A22" s="291" t="s">
        <v>92</v>
      </c>
      <c r="B22" s="290"/>
      <c r="C22" s="338"/>
      <c r="D22" s="337"/>
      <c r="E22" s="336"/>
      <c r="F22" s="337"/>
      <c r="G22" s="336"/>
      <c r="H22" s="336"/>
      <c r="I22" s="336"/>
      <c r="J22" s="337"/>
      <c r="K22" s="336"/>
      <c r="L22" s="337"/>
      <c r="M22" s="336"/>
      <c r="N22" s="337"/>
      <c r="O22" s="336"/>
      <c r="P22" s="329">
        <f t="shared" si="0"/>
        <v>0</v>
      </c>
      <c r="Q22" s="69"/>
      <c r="U22" s="69"/>
    </row>
    <row r="23" spans="1:21" s="70" customFormat="1" ht="18" customHeight="1" x14ac:dyDescent="0.25">
      <c r="A23" s="291" t="s">
        <v>91</v>
      </c>
      <c r="B23" s="290"/>
      <c r="C23" s="338"/>
      <c r="D23" s="337"/>
      <c r="E23" s="336"/>
      <c r="F23" s="337"/>
      <c r="G23" s="336"/>
      <c r="H23" s="336"/>
      <c r="I23" s="336"/>
      <c r="J23" s="337"/>
      <c r="K23" s="336"/>
      <c r="L23" s="337"/>
      <c r="M23" s="336"/>
      <c r="N23" s="337"/>
      <c r="O23" s="336"/>
      <c r="P23" s="329">
        <f t="shared" si="0"/>
        <v>0</v>
      </c>
      <c r="Q23" s="69"/>
      <c r="U23" s="69"/>
    </row>
    <row r="24" spans="1:21" s="70" customFormat="1" ht="18" customHeight="1" x14ac:dyDescent="0.25">
      <c r="A24" s="291" t="s">
        <v>90</v>
      </c>
      <c r="B24" s="290"/>
      <c r="C24" s="338"/>
      <c r="D24" s="337"/>
      <c r="E24" s="336"/>
      <c r="F24" s="337"/>
      <c r="G24" s="336"/>
      <c r="H24" s="336"/>
      <c r="I24" s="336"/>
      <c r="J24" s="337"/>
      <c r="K24" s="336"/>
      <c r="L24" s="337"/>
      <c r="M24" s="336"/>
      <c r="N24" s="337"/>
      <c r="O24" s="336"/>
      <c r="P24" s="329">
        <f t="shared" si="0"/>
        <v>0</v>
      </c>
      <c r="Q24" s="69"/>
      <c r="U24" s="69"/>
    </row>
    <row r="25" spans="1:21" s="70" customFormat="1" ht="18" customHeight="1" x14ac:dyDescent="0.25">
      <c r="A25" s="291" t="s">
        <v>89</v>
      </c>
      <c r="B25" s="290"/>
      <c r="C25" s="338"/>
      <c r="D25" s="337"/>
      <c r="E25" s="336"/>
      <c r="F25" s="337"/>
      <c r="G25" s="336"/>
      <c r="H25" s="336"/>
      <c r="I25" s="336"/>
      <c r="J25" s="337"/>
      <c r="K25" s="336"/>
      <c r="L25" s="337"/>
      <c r="M25" s="336"/>
      <c r="N25" s="337"/>
      <c r="O25" s="336"/>
      <c r="P25" s="329">
        <f t="shared" si="0"/>
        <v>0</v>
      </c>
      <c r="Q25" s="69"/>
      <c r="U25" s="69"/>
    </row>
    <row r="26" spans="1:21" s="70" customFormat="1" ht="18" customHeight="1" x14ac:dyDescent="0.25">
      <c r="A26" s="291" t="s">
        <v>88</v>
      </c>
      <c r="B26" s="290"/>
      <c r="C26" s="338"/>
      <c r="D26" s="337"/>
      <c r="E26" s="336"/>
      <c r="F26" s="337"/>
      <c r="G26" s="336"/>
      <c r="H26" s="336"/>
      <c r="I26" s="336"/>
      <c r="J26" s="337"/>
      <c r="K26" s="336"/>
      <c r="L26" s="337"/>
      <c r="M26" s="336"/>
      <c r="N26" s="337"/>
      <c r="O26" s="336"/>
      <c r="P26" s="329">
        <f t="shared" si="0"/>
        <v>0</v>
      </c>
      <c r="Q26" s="69"/>
      <c r="U26" s="69"/>
    </row>
    <row r="27" spans="1:21" s="70" customFormat="1" ht="18" customHeight="1" x14ac:dyDescent="0.25">
      <c r="A27" s="291" t="s">
        <v>87</v>
      </c>
      <c r="B27" s="290"/>
      <c r="C27" s="338"/>
      <c r="D27" s="337"/>
      <c r="E27" s="336"/>
      <c r="F27" s="337"/>
      <c r="G27" s="336"/>
      <c r="H27" s="336"/>
      <c r="I27" s="336"/>
      <c r="J27" s="337"/>
      <c r="K27" s="336"/>
      <c r="L27" s="337"/>
      <c r="M27" s="336"/>
      <c r="N27" s="337"/>
      <c r="O27" s="336"/>
      <c r="P27" s="329">
        <f t="shared" si="0"/>
        <v>0</v>
      </c>
      <c r="Q27" s="69"/>
      <c r="U27" s="69"/>
    </row>
    <row r="28" spans="1:21" s="70" customFormat="1" ht="18" customHeight="1" x14ac:dyDescent="0.25">
      <c r="A28" s="291" t="s">
        <v>86</v>
      </c>
      <c r="B28" s="290"/>
      <c r="C28" s="338"/>
      <c r="D28" s="337"/>
      <c r="E28" s="336"/>
      <c r="F28" s="337"/>
      <c r="G28" s="336"/>
      <c r="H28" s="336"/>
      <c r="I28" s="336"/>
      <c r="J28" s="337"/>
      <c r="K28" s="336"/>
      <c r="L28" s="337"/>
      <c r="M28" s="336"/>
      <c r="N28" s="337"/>
      <c r="O28" s="336"/>
      <c r="P28" s="329">
        <f t="shared" si="0"/>
        <v>0</v>
      </c>
      <c r="Q28" s="69"/>
      <c r="U28" s="69"/>
    </row>
    <row r="29" spans="1:21" s="70" customFormat="1" ht="18" customHeight="1" x14ac:dyDescent="0.25">
      <c r="A29" s="291" t="s">
        <v>85</v>
      </c>
      <c r="B29" s="290"/>
      <c r="C29" s="338"/>
      <c r="D29" s="337"/>
      <c r="E29" s="336"/>
      <c r="F29" s="337"/>
      <c r="G29" s="336"/>
      <c r="H29" s="336"/>
      <c r="I29" s="336"/>
      <c r="J29" s="337"/>
      <c r="K29" s="336"/>
      <c r="L29" s="337"/>
      <c r="M29" s="336"/>
      <c r="N29" s="337"/>
      <c r="O29" s="336"/>
      <c r="P29" s="329">
        <f t="shared" si="0"/>
        <v>0</v>
      </c>
      <c r="Q29" s="69"/>
      <c r="U29" s="69"/>
    </row>
    <row r="30" spans="1:21" s="70" customFormat="1" ht="18" customHeight="1" x14ac:dyDescent="0.25">
      <c r="A30" s="291" t="s">
        <v>84</v>
      </c>
      <c r="B30" s="290"/>
      <c r="C30" s="338"/>
      <c r="D30" s="337"/>
      <c r="E30" s="336"/>
      <c r="F30" s="337"/>
      <c r="G30" s="336"/>
      <c r="H30" s="336"/>
      <c r="I30" s="336"/>
      <c r="J30" s="337"/>
      <c r="K30" s="336"/>
      <c r="L30" s="337"/>
      <c r="M30" s="336"/>
      <c r="N30" s="337"/>
      <c r="O30" s="336"/>
      <c r="P30" s="329">
        <f t="shared" si="0"/>
        <v>0</v>
      </c>
      <c r="Q30" s="69"/>
      <c r="U30" s="69"/>
    </row>
    <row r="31" spans="1:21" s="70" customFormat="1" ht="18" customHeight="1" x14ac:dyDescent="0.25">
      <c r="A31" s="291" t="s">
        <v>83</v>
      </c>
      <c r="B31" s="290"/>
      <c r="C31" s="338"/>
      <c r="D31" s="337"/>
      <c r="E31" s="336"/>
      <c r="F31" s="337"/>
      <c r="G31" s="336"/>
      <c r="H31" s="336"/>
      <c r="I31" s="336"/>
      <c r="J31" s="337"/>
      <c r="K31" s="336"/>
      <c r="L31" s="337"/>
      <c r="M31" s="336"/>
      <c r="N31" s="337"/>
      <c r="O31" s="336"/>
      <c r="P31" s="329">
        <f t="shared" si="0"/>
        <v>0</v>
      </c>
      <c r="Q31" s="69"/>
      <c r="U31" s="69"/>
    </row>
    <row r="32" spans="1:21" s="70" customFormat="1" ht="18" customHeight="1" thickBot="1" x14ac:dyDescent="0.3">
      <c r="A32" s="273" t="s">
        <v>82</v>
      </c>
      <c r="B32" s="272"/>
      <c r="C32" s="285"/>
      <c r="D32" s="283"/>
      <c r="E32" s="282">
        <f>SUMPRODUCT(ROUND(E20:E31,2))</f>
        <v>0</v>
      </c>
      <c r="F32" s="283"/>
      <c r="G32" s="284">
        <f>SUMPRODUCT(ROUND(G20:G31,2))</f>
        <v>0</v>
      </c>
      <c r="H32" s="284">
        <f>SUMPRODUCT(ROUND(H20:H31,2))</f>
        <v>0</v>
      </c>
      <c r="I32" s="282">
        <f>SUMPRODUCT(ROUND(I20:I31,2))</f>
        <v>0</v>
      </c>
      <c r="J32" s="283"/>
      <c r="K32" s="282">
        <f>SUMPRODUCT(ROUND(K20:K31,2))</f>
        <v>0</v>
      </c>
      <c r="L32" s="283"/>
      <c r="M32" s="282">
        <f>SUMPRODUCT(ROUND(M20:M31,2))</f>
        <v>0</v>
      </c>
      <c r="N32" s="283"/>
      <c r="O32" s="282">
        <f>SUMPRODUCT(ROUND(O20:O31,2))</f>
        <v>0</v>
      </c>
      <c r="P32" s="269">
        <f>SUM(P20:P31)</f>
        <v>0</v>
      </c>
      <c r="Q32" s="69"/>
      <c r="U32" s="69"/>
    </row>
    <row r="33" spans="1:21" ht="5.15" customHeight="1" thickTop="1" x14ac:dyDescent="0.25">
      <c r="R33" s="70"/>
    </row>
    <row r="34" spans="1:21" s="70" customFormat="1" ht="18" customHeight="1" x14ac:dyDescent="0.25">
      <c r="A34" s="281" t="s">
        <v>81</v>
      </c>
      <c r="B34" s="280"/>
      <c r="C34" s="279"/>
      <c r="D34" s="277"/>
      <c r="E34" s="278"/>
      <c r="F34" s="277"/>
      <c r="G34" s="278"/>
      <c r="H34" s="278"/>
      <c r="I34" s="278"/>
      <c r="J34" s="277"/>
      <c r="K34" s="277"/>
      <c r="L34" s="277"/>
      <c r="M34" s="277"/>
      <c r="N34" s="335"/>
      <c r="O34" s="334"/>
      <c r="P34" s="274">
        <f>ROUND(O34,2)</f>
        <v>0</v>
      </c>
      <c r="Q34" s="69"/>
      <c r="U34" s="69"/>
    </row>
    <row r="35" spans="1:21" s="70" customFormat="1" ht="18" customHeight="1" thickBot="1" x14ac:dyDescent="0.3">
      <c r="A35" s="273" t="s">
        <v>80</v>
      </c>
      <c r="B35" s="272"/>
      <c r="C35" s="272"/>
      <c r="D35" s="270"/>
      <c r="E35" s="271"/>
      <c r="F35" s="270"/>
      <c r="G35" s="271"/>
      <c r="H35" s="271"/>
      <c r="I35" s="271"/>
      <c r="J35" s="270"/>
      <c r="K35" s="271"/>
      <c r="L35" s="270"/>
      <c r="M35" s="270"/>
      <c r="N35" s="270"/>
      <c r="O35" s="270"/>
      <c r="P35" s="269">
        <f>P32+P34</f>
        <v>0</v>
      </c>
      <c r="Q35" s="69"/>
      <c r="U35" s="69"/>
    </row>
    <row r="36" spans="1:21" ht="12" thickTop="1" x14ac:dyDescent="0.25">
      <c r="R36" s="70"/>
    </row>
    <row r="37" spans="1:21" x14ac:dyDescent="0.25">
      <c r="R37" s="70"/>
    </row>
    <row r="38" spans="1:21" s="70" customFormat="1" ht="18" customHeight="1" x14ac:dyDescent="0.25">
      <c r="A38" s="322" t="s">
        <v>125</v>
      </c>
      <c r="B38" s="321"/>
      <c r="C38" s="320"/>
      <c r="D38" s="320"/>
      <c r="E38" s="320"/>
      <c r="F38" s="320"/>
      <c r="G38" s="320"/>
      <c r="H38" s="320"/>
      <c r="I38" s="319"/>
      <c r="J38" s="319"/>
      <c r="K38" s="319"/>
      <c r="L38" s="319"/>
      <c r="M38" s="319"/>
      <c r="N38" s="319"/>
      <c r="O38" s="319"/>
      <c r="P38" s="318"/>
      <c r="Q38" s="69"/>
      <c r="U38" s="69"/>
    </row>
    <row r="39" spans="1:21" ht="15" customHeight="1" x14ac:dyDescent="0.25">
      <c r="A39" s="333" t="s">
        <v>124</v>
      </c>
      <c r="B39" s="332"/>
      <c r="C39" s="331"/>
      <c r="D39" s="331"/>
      <c r="E39" s="331"/>
      <c r="F39" s="331"/>
      <c r="G39" s="331"/>
      <c r="H39" s="331"/>
      <c r="I39" s="313"/>
      <c r="J39" s="313"/>
      <c r="K39" s="312"/>
      <c r="L39" s="177"/>
      <c r="R39" s="70"/>
    </row>
    <row r="40" spans="1:21" ht="12" customHeight="1" x14ac:dyDescent="0.25">
      <c r="A40" s="331"/>
      <c r="B40" s="331"/>
      <c r="C40" s="331"/>
      <c r="D40" s="331"/>
      <c r="E40" s="331"/>
      <c r="F40" s="331"/>
      <c r="G40" s="331"/>
      <c r="H40" s="331"/>
      <c r="I40" s="313"/>
      <c r="J40" s="313"/>
      <c r="K40" s="312"/>
      <c r="L40" s="312"/>
      <c r="R40" s="70"/>
    </row>
    <row r="41" spans="1:21" s="70" customFormat="1" ht="18" customHeight="1" x14ac:dyDescent="0.25">
      <c r="A41" s="311">
        <f>$A$10</f>
        <v>1</v>
      </c>
      <c r="B41" s="307" t="str">
        <f>$B$10</f>
        <v>Name, Vorname Mitarbeiter/in:</v>
      </c>
      <c r="C41" s="305"/>
      <c r="D41" s="310"/>
      <c r="E41" s="522">
        <f>IF($E$10="","",$E$10)</f>
        <v>0</v>
      </c>
      <c r="F41" s="523"/>
      <c r="G41" s="524"/>
      <c r="P41" s="308"/>
      <c r="Q41" s="69"/>
      <c r="U41" s="69"/>
    </row>
    <row r="42" spans="1:21" s="301" customFormat="1" ht="5.15" customHeight="1" x14ac:dyDescent="0.25">
      <c r="A42" s="309"/>
      <c r="B42" s="309"/>
      <c r="C42" s="309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69"/>
      <c r="R42" s="70"/>
      <c r="S42" s="70"/>
      <c r="T42" s="70"/>
      <c r="U42" s="69"/>
    </row>
    <row r="43" spans="1:21" s="301" customFormat="1" ht="18" customHeight="1" x14ac:dyDescent="0.25">
      <c r="A43" s="307" t="str">
        <f>$A$12</f>
        <v>Beschäftigungszeitraum im Projekt vom:</v>
      </c>
      <c r="B43" s="306"/>
      <c r="C43" s="305"/>
      <c r="D43" s="304"/>
      <c r="E43" s="302" t="str">
        <f>IF($E$12="","",$E$12)</f>
        <v/>
      </c>
      <c r="F43" s="303" t="s">
        <v>1</v>
      </c>
      <c r="G43" s="302" t="str">
        <f>IF($G$12="","",$G$12)</f>
        <v/>
      </c>
      <c r="L43" s="308"/>
      <c r="Q43" s="69"/>
      <c r="R43" s="70"/>
      <c r="S43" s="70"/>
      <c r="T43" s="70"/>
      <c r="U43" s="69"/>
    </row>
    <row r="44" spans="1:21" x14ac:dyDescent="0.25">
      <c r="R44" s="70"/>
    </row>
    <row r="45" spans="1:21" s="70" customFormat="1" ht="12" customHeight="1" x14ac:dyDescent="0.25">
      <c r="A45" s="504" t="s">
        <v>114</v>
      </c>
      <c r="B45" s="505"/>
      <c r="C45" s="513" t="s">
        <v>113</v>
      </c>
      <c r="D45" s="504" t="s">
        <v>112</v>
      </c>
      <c r="E45" s="516"/>
      <c r="F45" s="499" t="s">
        <v>111</v>
      </c>
      <c r="G45" s="500"/>
      <c r="H45" s="520"/>
      <c r="I45" s="520"/>
      <c r="J45" s="499" t="s">
        <v>110</v>
      </c>
      <c r="K45" s="500"/>
      <c r="L45" s="499" t="s">
        <v>109</v>
      </c>
      <c r="M45" s="500"/>
      <c r="N45" s="499" t="s">
        <v>108</v>
      </c>
      <c r="O45" s="500"/>
      <c r="P45" s="496" t="s">
        <v>107</v>
      </c>
      <c r="Q45" s="69"/>
      <c r="U45" s="69"/>
    </row>
    <row r="46" spans="1:21" s="70" customFormat="1" ht="12" customHeight="1" x14ac:dyDescent="0.25">
      <c r="A46" s="506"/>
      <c r="B46" s="507"/>
      <c r="C46" s="514"/>
      <c r="D46" s="506"/>
      <c r="E46" s="517"/>
      <c r="F46" s="490"/>
      <c r="G46" s="493"/>
      <c r="H46" s="521"/>
      <c r="I46" s="521"/>
      <c r="J46" s="490"/>
      <c r="K46" s="493"/>
      <c r="L46" s="490"/>
      <c r="M46" s="493"/>
      <c r="N46" s="490"/>
      <c r="O46" s="493"/>
      <c r="P46" s="497"/>
      <c r="Q46" s="69"/>
      <c r="U46" s="69"/>
    </row>
    <row r="47" spans="1:21" s="70" customFormat="1" ht="12" customHeight="1" x14ac:dyDescent="0.25">
      <c r="A47" s="506"/>
      <c r="B47" s="507"/>
      <c r="C47" s="514"/>
      <c r="D47" s="518"/>
      <c r="E47" s="519"/>
      <c r="F47" s="490"/>
      <c r="G47" s="493"/>
      <c r="H47" s="521"/>
      <c r="I47" s="521"/>
      <c r="J47" s="490"/>
      <c r="K47" s="493"/>
      <c r="L47" s="490"/>
      <c r="M47" s="493"/>
      <c r="N47" s="490"/>
      <c r="O47" s="493"/>
      <c r="P47" s="497"/>
      <c r="Q47" s="69"/>
      <c r="U47" s="69"/>
    </row>
    <row r="48" spans="1:21" s="70" customFormat="1" ht="12" customHeight="1" x14ac:dyDescent="0.25">
      <c r="A48" s="506"/>
      <c r="B48" s="507"/>
      <c r="C48" s="514"/>
      <c r="D48" s="490" t="s">
        <v>71</v>
      </c>
      <c r="E48" s="510" t="s">
        <v>100</v>
      </c>
      <c r="F48" s="490" t="s">
        <v>71</v>
      </c>
      <c r="G48" s="510" t="s">
        <v>103</v>
      </c>
      <c r="H48" s="510" t="s">
        <v>102</v>
      </c>
      <c r="I48" s="510" t="s">
        <v>101</v>
      </c>
      <c r="J48" s="490" t="s">
        <v>71</v>
      </c>
      <c r="K48" s="493" t="s">
        <v>100</v>
      </c>
      <c r="L48" s="490" t="s">
        <v>71</v>
      </c>
      <c r="M48" s="493" t="s">
        <v>100</v>
      </c>
      <c r="N48" s="490" t="s">
        <v>71</v>
      </c>
      <c r="O48" s="493" t="s">
        <v>100</v>
      </c>
      <c r="P48" s="497"/>
      <c r="Q48" s="69"/>
      <c r="U48" s="69"/>
    </row>
    <row r="49" spans="1:21" s="70" customFormat="1" ht="12" customHeight="1" x14ac:dyDescent="0.25">
      <c r="A49" s="506"/>
      <c r="B49" s="507"/>
      <c r="C49" s="514"/>
      <c r="D49" s="491"/>
      <c r="E49" s="511"/>
      <c r="F49" s="491"/>
      <c r="G49" s="511"/>
      <c r="H49" s="511"/>
      <c r="I49" s="511"/>
      <c r="J49" s="491"/>
      <c r="K49" s="494"/>
      <c r="L49" s="491"/>
      <c r="M49" s="494"/>
      <c r="N49" s="491"/>
      <c r="O49" s="494"/>
      <c r="P49" s="497"/>
      <c r="Q49" s="69"/>
      <c r="U49" s="69"/>
    </row>
    <row r="50" spans="1:21" s="70" customFormat="1" ht="12" customHeight="1" x14ac:dyDescent="0.25">
      <c r="A50" s="508"/>
      <c r="B50" s="509"/>
      <c r="C50" s="515"/>
      <c r="D50" s="492"/>
      <c r="E50" s="512"/>
      <c r="F50" s="492"/>
      <c r="G50" s="512"/>
      <c r="H50" s="512"/>
      <c r="I50" s="512"/>
      <c r="J50" s="492"/>
      <c r="K50" s="495"/>
      <c r="L50" s="492"/>
      <c r="M50" s="495"/>
      <c r="N50" s="492"/>
      <c r="O50" s="495"/>
      <c r="P50" s="498"/>
      <c r="Q50" s="69"/>
      <c r="U50" s="69"/>
    </row>
    <row r="51" spans="1:21" s="70" customFormat="1" ht="18" customHeight="1" x14ac:dyDescent="0.25">
      <c r="A51" s="297" t="s">
        <v>95</v>
      </c>
      <c r="B51" s="296"/>
      <c r="C51" s="330"/>
      <c r="D51" s="295">
        <f t="shared" ref="D51:D62" si="1">D20</f>
        <v>0</v>
      </c>
      <c r="E51" s="289">
        <f t="shared" ref="E51:E62" si="2">IF(C20=0,0,ROUND(ROUND(E20,2)/ROUND($C20,2)*ROUND($C51,2),2))</f>
        <v>0</v>
      </c>
      <c r="F51" s="295">
        <f t="shared" ref="F51:F62" si="3">F20</f>
        <v>0</v>
      </c>
      <c r="G51" s="289">
        <f t="shared" ref="G51:G62" si="4">IF(C20=0,0,ROUND(ROUND(G20,2)/ROUND($C20,2)*ROUND($C51,2),2))</f>
        <v>0</v>
      </c>
      <c r="H51" s="289">
        <f t="shared" ref="H51:H62" si="5">IF(C20=0,0,ROUND(ROUND(H20,2)/ROUND($C20,2)*ROUND($C51,2),2))</f>
        <v>0</v>
      </c>
      <c r="I51" s="289">
        <f t="shared" ref="I51:I62" si="6">IF(C20=0,0,ROUND(ROUND(I20,2)/ROUND($C20,2)*ROUND($C51,2),2))</f>
        <v>0</v>
      </c>
      <c r="J51" s="295">
        <f t="shared" ref="J51:J62" si="7">J20</f>
        <v>0</v>
      </c>
      <c r="K51" s="289">
        <f t="shared" ref="K51:K62" si="8">IF(C20=0,0,ROUND(ROUND(K20,2)/ROUND($C20,2)*ROUND($C51,2),2))</f>
        <v>0</v>
      </c>
      <c r="L51" s="295">
        <f t="shared" ref="L51:L62" si="9">L20</f>
        <v>0</v>
      </c>
      <c r="M51" s="289">
        <f t="shared" ref="M51:M62" si="10">IF(C20=0,0,ROUND(ROUND(M20,2)/ROUND($C20,2)*ROUND($C51,2),2))</f>
        <v>0</v>
      </c>
      <c r="N51" s="295">
        <f t="shared" ref="N51:N62" si="11">N20</f>
        <v>0</v>
      </c>
      <c r="O51" s="289">
        <f t="shared" ref="O51:O62" si="12">IF(C20=0,0,ROUND(ROUND(O20,2)/ROUND($C20,2)*ROUND($C51,2),2))</f>
        <v>0</v>
      </c>
      <c r="P51" s="286">
        <f t="shared" ref="P51:P62" si="13">ROUND(E51,2)+ROUND(G51,2)+ROUND(H51,2)+ROUND(I51,2)+ROUND(K51,2)+ROUND(M51,2)-ROUND(O51,2)</f>
        <v>0</v>
      </c>
      <c r="Q51" s="69"/>
      <c r="U51" s="69"/>
    </row>
    <row r="52" spans="1:21" s="70" customFormat="1" ht="18" customHeight="1" x14ac:dyDescent="0.25">
      <c r="A52" s="291" t="s">
        <v>93</v>
      </c>
      <c r="B52" s="290"/>
      <c r="C52" s="330"/>
      <c r="D52" s="288">
        <f t="shared" si="1"/>
        <v>0</v>
      </c>
      <c r="E52" s="289">
        <f t="shared" si="2"/>
        <v>0</v>
      </c>
      <c r="F52" s="288">
        <f t="shared" si="3"/>
        <v>0</v>
      </c>
      <c r="G52" s="289">
        <f t="shared" si="4"/>
        <v>0</v>
      </c>
      <c r="H52" s="289">
        <f t="shared" si="5"/>
        <v>0</v>
      </c>
      <c r="I52" s="289">
        <f t="shared" si="6"/>
        <v>0</v>
      </c>
      <c r="J52" s="288">
        <f t="shared" si="7"/>
        <v>0</v>
      </c>
      <c r="K52" s="289">
        <f t="shared" si="8"/>
        <v>0</v>
      </c>
      <c r="L52" s="288">
        <f t="shared" si="9"/>
        <v>0</v>
      </c>
      <c r="M52" s="289">
        <f t="shared" si="10"/>
        <v>0</v>
      </c>
      <c r="N52" s="288">
        <f t="shared" si="11"/>
        <v>0</v>
      </c>
      <c r="O52" s="289">
        <f t="shared" si="12"/>
        <v>0</v>
      </c>
      <c r="P52" s="329">
        <f t="shared" si="13"/>
        <v>0</v>
      </c>
      <c r="Q52" s="69"/>
      <c r="U52" s="69"/>
    </row>
    <row r="53" spans="1:21" s="70" customFormat="1" ht="18" customHeight="1" x14ac:dyDescent="0.25">
      <c r="A53" s="291" t="s">
        <v>92</v>
      </c>
      <c r="B53" s="290"/>
      <c r="C53" s="330"/>
      <c r="D53" s="288">
        <f t="shared" si="1"/>
        <v>0</v>
      </c>
      <c r="E53" s="289">
        <f t="shared" si="2"/>
        <v>0</v>
      </c>
      <c r="F53" s="288">
        <f t="shared" si="3"/>
        <v>0</v>
      </c>
      <c r="G53" s="289">
        <f t="shared" si="4"/>
        <v>0</v>
      </c>
      <c r="H53" s="289">
        <f t="shared" si="5"/>
        <v>0</v>
      </c>
      <c r="I53" s="289">
        <f t="shared" si="6"/>
        <v>0</v>
      </c>
      <c r="J53" s="288">
        <f t="shared" si="7"/>
        <v>0</v>
      </c>
      <c r="K53" s="289">
        <f t="shared" si="8"/>
        <v>0</v>
      </c>
      <c r="L53" s="288">
        <f t="shared" si="9"/>
        <v>0</v>
      </c>
      <c r="M53" s="289">
        <f t="shared" si="10"/>
        <v>0</v>
      </c>
      <c r="N53" s="288">
        <f t="shared" si="11"/>
        <v>0</v>
      </c>
      <c r="O53" s="289">
        <f t="shared" si="12"/>
        <v>0</v>
      </c>
      <c r="P53" s="329">
        <f t="shared" si="13"/>
        <v>0</v>
      </c>
      <c r="Q53" s="69"/>
      <c r="U53" s="69"/>
    </row>
    <row r="54" spans="1:21" s="70" customFormat="1" ht="18" customHeight="1" x14ac:dyDescent="0.25">
      <c r="A54" s="291" t="s">
        <v>91</v>
      </c>
      <c r="B54" s="290"/>
      <c r="C54" s="330"/>
      <c r="D54" s="288">
        <f t="shared" si="1"/>
        <v>0</v>
      </c>
      <c r="E54" s="289">
        <f t="shared" si="2"/>
        <v>0</v>
      </c>
      <c r="F54" s="288">
        <f t="shared" si="3"/>
        <v>0</v>
      </c>
      <c r="G54" s="289">
        <f t="shared" si="4"/>
        <v>0</v>
      </c>
      <c r="H54" s="289">
        <f t="shared" si="5"/>
        <v>0</v>
      </c>
      <c r="I54" s="289">
        <f t="shared" si="6"/>
        <v>0</v>
      </c>
      <c r="J54" s="288">
        <f t="shared" si="7"/>
        <v>0</v>
      </c>
      <c r="K54" s="289">
        <f t="shared" si="8"/>
        <v>0</v>
      </c>
      <c r="L54" s="288">
        <f t="shared" si="9"/>
        <v>0</v>
      </c>
      <c r="M54" s="289">
        <f t="shared" si="10"/>
        <v>0</v>
      </c>
      <c r="N54" s="288">
        <f t="shared" si="11"/>
        <v>0</v>
      </c>
      <c r="O54" s="289">
        <f t="shared" si="12"/>
        <v>0</v>
      </c>
      <c r="P54" s="329">
        <f t="shared" si="13"/>
        <v>0</v>
      </c>
      <c r="Q54" s="69"/>
      <c r="U54" s="69"/>
    </row>
    <row r="55" spans="1:21" s="70" customFormat="1" ht="18" customHeight="1" x14ac:dyDescent="0.25">
      <c r="A55" s="291" t="s">
        <v>90</v>
      </c>
      <c r="B55" s="290"/>
      <c r="C55" s="330"/>
      <c r="D55" s="288">
        <f t="shared" si="1"/>
        <v>0</v>
      </c>
      <c r="E55" s="289">
        <f t="shared" si="2"/>
        <v>0</v>
      </c>
      <c r="F55" s="288">
        <f t="shared" si="3"/>
        <v>0</v>
      </c>
      <c r="G55" s="289">
        <f t="shared" si="4"/>
        <v>0</v>
      </c>
      <c r="H55" s="289">
        <f t="shared" si="5"/>
        <v>0</v>
      </c>
      <c r="I55" s="289">
        <f t="shared" si="6"/>
        <v>0</v>
      </c>
      <c r="J55" s="288">
        <f t="shared" si="7"/>
        <v>0</v>
      </c>
      <c r="K55" s="289">
        <f t="shared" si="8"/>
        <v>0</v>
      </c>
      <c r="L55" s="288">
        <f t="shared" si="9"/>
        <v>0</v>
      </c>
      <c r="M55" s="289">
        <f t="shared" si="10"/>
        <v>0</v>
      </c>
      <c r="N55" s="288">
        <f t="shared" si="11"/>
        <v>0</v>
      </c>
      <c r="O55" s="289">
        <f t="shared" si="12"/>
        <v>0</v>
      </c>
      <c r="P55" s="329">
        <f t="shared" si="13"/>
        <v>0</v>
      </c>
      <c r="Q55" s="69"/>
      <c r="U55" s="69"/>
    </row>
    <row r="56" spans="1:21" s="70" customFormat="1" ht="18" customHeight="1" x14ac:dyDescent="0.25">
      <c r="A56" s="291" t="s">
        <v>89</v>
      </c>
      <c r="B56" s="290"/>
      <c r="C56" s="330"/>
      <c r="D56" s="288">
        <f t="shared" si="1"/>
        <v>0</v>
      </c>
      <c r="E56" s="289">
        <f t="shared" si="2"/>
        <v>0</v>
      </c>
      <c r="F56" s="288">
        <f t="shared" si="3"/>
        <v>0</v>
      </c>
      <c r="G56" s="289">
        <f t="shared" si="4"/>
        <v>0</v>
      </c>
      <c r="H56" s="289">
        <f t="shared" si="5"/>
        <v>0</v>
      </c>
      <c r="I56" s="289">
        <f t="shared" si="6"/>
        <v>0</v>
      </c>
      <c r="J56" s="288">
        <f t="shared" si="7"/>
        <v>0</v>
      </c>
      <c r="K56" s="289">
        <f t="shared" si="8"/>
        <v>0</v>
      </c>
      <c r="L56" s="288">
        <f t="shared" si="9"/>
        <v>0</v>
      </c>
      <c r="M56" s="289">
        <f t="shared" si="10"/>
        <v>0</v>
      </c>
      <c r="N56" s="288">
        <f t="shared" si="11"/>
        <v>0</v>
      </c>
      <c r="O56" s="289">
        <f t="shared" si="12"/>
        <v>0</v>
      </c>
      <c r="P56" s="329">
        <f t="shared" si="13"/>
        <v>0</v>
      </c>
      <c r="Q56" s="69"/>
      <c r="U56" s="69"/>
    </row>
    <row r="57" spans="1:21" s="70" customFormat="1" ht="18" customHeight="1" x14ac:dyDescent="0.25">
      <c r="A57" s="291" t="s">
        <v>88</v>
      </c>
      <c r="B57" s="290"/>
      <c r="C57" s="330"/>
      <c r="D57" s="288">
        <f t="shared" si="1"/>
        <v>0</v>
      </c>
      <c r="E57" s="289">
        <f t="shared" si="2"/>
        <v>0</v>
      </c>
      <c r="F57" s="288">
        <f t="shared" si="3"/>
        <v>0</v>
      </c>
      <c r="G57" s="289">
        <f t="shared" si="4"/>
        <v>0</v>
      </c>
      <c r="H57" s="289">
        <f t="shared" si="5"/>
        <v>0</v>
      </c>
      <c r="I57" s="289">
        <f t="shared" si="6"/>
        <v>0</v>
      </c>
      <c r="J57" s="288">
        <f t="shared" si="7"/>
        <v>0</v>
      </c>
      <c r="K57" s="289">
        <f t="shared" si="8"/>
        <v>0</v>
      </c>
      <c r="L57" s="288">
        <f t="shared" si="9"/>
        <v>0</v>
      </c>
      <c r="M57" s="289">
        <f t="shared" si="10"/>
        <v>0</v>
      </c>
      <c r="N57" s="288">
        <f t="shared" si="11"/>
        <v>0</v>
      </c>
      <c r="O57" s="289">
        <f t="shared" si="12"/>
        <v>0</v>
      </c>
      <c r="P57" s="329">
        <f t="shared" si="13"/>
        <v>0</v>
      </c>
      <c r="Q57" s="69"/>
      <c r="U57" s="69"/>
    </row>
    <row r="58" spans="1:21" s="70" customFormat="1" ht="18" customHeight="1" x14ac:dyDescent="0.25">
      <c r="A58" s="291" t="s">
        <v>87</v>
      </c>
      <c r="B58" s="290"/>
      <c r="C58" s="330"/>
      <c r="D58" s="288">
        <f t="shared" si="1"/>
        <v>0</v>
      </c>
      <c r="E58" s="289">
        <f t="shared" si="2"/>
        <v>0</v>
      </c>
      <c r="F58" s="288">
        <f t="shared" si="3"/>
        <v>0</v>
      </c>
      <c r="G58" s="289">
        <f t="shared" si="4"/>
        <v>0</v>
      </c>
      <c r="H58" s="289">
        <f t="shared" si="5"/>
        <v>0</v>
      </c>
      <c r="I58" s="289">
        <f t="shared" si="6"/>
        <v>0</v>
      </c>
      <c r="J58" s="288">
        <f t="shared" si="7"/>
        <v>0</v>
      </c>
      <c r="K58" s="289">
        <f t="shared" si="8"/>
        <v>0</v>
      </c>
      <c r="L58" s="288">
        <f t="shared" si="9"/>
        <v>0</v>
      </c>
      <c r="M58" s="289">
        <f t="shared" si="10"/>
        <v>0</v>
      </c>
      <c r="N58" s="288">
        <f t="shared" si="11"/>
        <v>0</v>
      </c>
      <c r="O58" s="289">
        <f t="shared" si="12"/>
        <v>0</v>
      </c>
      <c r="P58" s="329">
        <f t="shared" si="13"/>
        <v>0</v>
      </c>
      <c r="Q58" s="69"/>
      <c r="U58" s="69"/>
    </row>
    <row r="59" spans="1:21" s="70" customFormat="1" ht="18" customHeight="1" x14ac:dyDescent="0.25">
      <c r="A59" s="291" t="s">
        <v>86</v>
      </c>
      <c r="B59" s="290"/>
      <c r="C59" s="330"/>
      <c r="D59" s="288">
        <f t="shared" si="1"/>
        <v>0</v>
      </c>
      <c r="E59" s="289">
        <f t="shared" si="2"/>
        <v>0</v>
      </c>
      <c r="F59" s="288">
        <f t="shared" si="3"/>
        <v>0</v>
      </c>
      <c r="G59" s="289">
        <f t="shared" si="4"/>
        <v>0</v>
      </c>
      <c r="H59" s="289">
        <f t="shared" si="5"/>
        <v>0</v>
      </c>
      <c r="I59" s="289">
        <f t="shared" si="6"/>
        <v>0</v>
      </c>
      <c r="J59" s="288">
        <f t="shared" si="7"/>
        <v>0</v>
      </c>
      <c r="K59" s="289">
        <f t="shared" si="8"/>
        <v>0</v>
      </c>
      <c r="L59" s="288">
        <f t="shared" si="9"/>
        <v>0</v>
      </c>
      <c r="M59" s="289">
        <f t="shared" si="10"/>
        <v>0</v>
      </c>
      <c r="N59" s="288">
        <f t="shared" si="11"/>
        <v>0</v>
      </c>
      <c r="O59" s="289">
        <f t="shared" si="12"/>
        <v>0</v>
      </c>
      <c r="P59" s="329">
        <f t="shared" si="13"/>
        <v>0</v>
      </c>
      <c r="Q59" s="69"/>
      <c r="U59" s="69"/>
    </row>
    <row r="60" spans="1:21" s="70" customFormat="1" ht="18" customHeight="1" x14ac:dyDescent="0.25">
      <c r="A60" s="291" t="s">
        <v>85</v>
      </c>
      <c r="B60" s="290"/>
      <c r="C60" s="330"/>
      <c r="D60" s="288">
        <f t="shared" si="1"/>
        <v>0</v>
      </c>
      <c r="E60" s="289">
        <f t="shared" si="2"/>
        <v>0</v>
      </c>
      <c r="F60" s="288">
        <f t="shared" si="3"/>
        <v>0</v>
      </c>
      <c r="G60" s="289">
        <f t="shared" si="4"/>
        <v>0</v>
      </c>
      <c r="H60" s="289">
        <f t="shared" si="5"/>
        <v>0</v>
      </c>
      <c r="I60" s="289">
        <f t="shared" si="6"/>
        <v>0</v>
      </c>
      <c r="J60" s="288">
        <f t="shared" si="7"/>
        <v>0</v>
      </c>
      <c r="K60" s="289">
        <f t="shared" si="8"/>
        <v>0</v>
      </c>
      <c r="L60" s="288">
        <f t="shared" si="9"/>
        <v>0</v>
      </c>
      <c r="M60" s="289">
        <f t="shared" si="10"/>
        <v>0</v>
      </c>
      <c r="N60" s="288">
        <f t="shared" si="11"/>
        <v>0</v>
      </c>
      <c r="O60" s="289">
        <f t="shared" si="12"/>
        <v>0</v>
      </c>
      <c r="P60" s="329">
        <f t="shared" si="13"/>
        <v>0</v>
      </c>
      <c r="Q60" s="69"/>
      <c r="U60" s="69"/>
    </row>
    <row r="61" spans="1:21" s="70" customFormat="1" ht="18" customHeight="1" x14ac:dyDescent="0.25">
      <c r="A61" s="291" t="s">
        <v>84</v>
      </c>
      <c r="B61" s="290"/>
      <c r="C61" s="330"/>
      <c r="D61" s="288">
        <f t="shared" si="1"/>
        <v>0</v>
      </c>
      <c r="E61" s="289">
        <f t="shared" si="2"/>
        <v>0</v>
      </c>
      <c r="F61" s="288">
        <f t="shared" si="3"/>
        <v>0</v>
      </c>
      <c r="G61" s="289">
        <f t="shared" si="4"/>
        <v>0</v>
      </c>
      <c r="H61" s="289">
        <f t="shared" si="5"/>
        <v>0</v>
      </c>
      <c r="I61" s="289">
        <f t="shared" si="6"/>
        <v>0</v>
      </c>
      <c r="J61" s="288">
        <f t="shared" si="7"/>
        <v>0</v>
      </c>
      <c r="K61" s="289">
        <f t="shared" si="8"/>
        <v>0</v>
      </c>
      <c r="L61" s="288">
        <f t="shared" si="9"/>
        <v>0</v>
      </c>
      <c r="M61" s="289">
        <f t="shared" si="10"/>
        <v>0</v>
      </c>
      <c r="N61" s="288">
        <f t="shared" si="11"/>
        <v>0</v>
      </c>
      <c r="O61" s="289">
        <f t="shared" si="12"/>
        <v>0</v>
      </c>
      <c r="P61" s="329">
        <f t="shared" si="13"/>
        <v>0</v>
      </c>
      <c r="Q61" s="69"/>
      <c r="U61" s="69"/>
    </row>
    <row r="62" spans="1:21" s="70" customFormat="1" ht="18" customHeight="1" x14ac:dyDescent="0.25">
      <c r="A62" s="291" t="s">
        <v>83</v>
      </c>
      <c r="B62" s="290"/>
      <c r="C62" s="330"/>
      <c r="D62" s="288">
        <f t="shared" si="1"/>
        <v>0</v>
      </c>
      <c r="E62" s="289">
        <f t="shared" si="2"/>
        <v>0</v>
      </c>
      <c r="F62" s="288">
        <f t="shared" si="3"/>
        <v>0</v>
      </c>
      <c r="G62" s="289">
        <f t="shared" si="4"/>
        <v>0</v>
      </c>
      <c r="H62" s="289">
        <f t="shared" si="5"/>
        <v>0</v>
      </c>
      <c r="I62" s="289">
        <f t="shared" si="6"/>
        <v>0</v>
      </c>
      <c r="J62" s="288">
        <f t="shared" si="7"/>
        <v>0</v>
      </c>
      <c r="K62" s="289">
        <f t="shared" si="8"/>
        <v>0</v>
      </c>
      <c r="L62" s="288">
        <f t="shared" si="9"/>
        <v>0</v>
      </c>
      <c r="M62" s="289">
        <f t="shared" si="10"/>
        <v>0</v>
      </c>
      <c r="N62" s="288">
        <f t="shared" si="11"/>
        <v>0</v>
      </c>
      <c r="O62" s="289">
        <f t="shared" si="12"/>
        <v>0</v>
      </c>
      <c r="P62" s="329">
        <f t="shared" si="13"/>
        <v>0</v>
      </c>
      <c r="Q62" s="69"/>
      <c r="U62" s="69"/>
    </row>
    <row r="63" spans="1:21" s="70" customFormat="1" ht="18" customHeight="1" thickBot="1" x14ac:dyDescent="0.3">
      <c r="A63" s="273" t="s">
        <v>82</v>
      </c>
      <c r="B63" s="272"/>
      <c r="C63" s="285"/>
      <c r="D63" s="283"/>
      <c r="E63" s="282">
        <f>SUMPRODUCT(ROUND(E51:E62,2))</f>
        <v>0</v>
      </c>
      <c r="F63" s="283"/>
      <c r="G63" s="284">
        <f>SUMPRODUCT(ROUND(G51:G62,2))</f>
        <v>0</v>
      </c>
      <c r="H63" s="284">
        <f>SUMPRODUCT(ROUND(H51:H62,2))</f>
        <v>0</v>
      </c>
      <c r="I63" s="282">
        <f>SUMPRODUCT(ROUND(I51:I62,2))</f>
        <v>0</v>
      </c>
      <c r="J63" s="283"/>
      <c r="K63" s="282">
        <f>SUMPRODUCT(ROUND(K51:K62,2))</f>
        <v>0</v>
      </c>
      <c r="L63" s="283"/>
      <c r="M63" s="282">
        <f>SUMPRODUCT(ROUND(M51:M62,2))</f>
        <v>0</v>
      </c>
      <c r="N63" s="283"/>
      <c r="O63" s="282">
        <f>SUMPRODUCT(ROUND(O51:O62,2))</f>
        <v>0</v>
      </c>
      <c r="P63" s="269">
        <f>SUM(P51:P62)</f>
        <v>0</v>
      </c>
      <c r="Q63" s="69"/>
      <c r="U63" s="69"/>
    </row>
    <row r="64" spans="1:21" ht="5.15" customHeight="1" thickTop="1" x14ac:dyDescent="0.25">
      <c r="R64" s="70"/>
    </row>
    <row r="65" spans="1:21" s="70" customFormat="1" ht="18" customHeight="1" x14ac:dyDescent="0.25">
      <c r="A65" s="281" t="s">
        <v>81</v>
      </c>
      <c r="B65" s="280"/>
      <c r="C65" s="279"/>
      <c r="D65" s="277"/>
      <c r="E65" s="278"/>
      <c r="F65" s="277"/>
      <c r="G65" s="278"/>
      <c r="H65" s="278"/>
      <c r="I65" s="278"/>
      <c r="J65" s="277"/>
      <c r="K65" s="277"/>
      <c r="L65" s="277"/>
      <c r="M65" s="277"/>
      <c r="N65" s="276">
        <f>N34</f>
        <v>0</v>
      </c>
      <c r="O65" s="328">
        <f>IF(P32=0,0,ROUND(O34/P32*P63,2))</f>
        <v>0</v>
      </c>
      <c r="P65" s="274">
        <f>ROUND(O65,2)</f>
        <v>0</v>
      </c>
      <c r="Q65" s="69"/>
      <c r="U65" s="69"/>
    </row>
    <row r="66" spans="1:21" s="70" customFormat="1" ht="18" customHeight="1" thickBot="1" x14ac:dyDescent="0.3">
      <c r="A66" s="273" t="s">
        <v>80</v>
      </c>
      <c r="B66" s="272"/>
      <c r="C66" s="272"/>
      <c r="D66" s="270"/>
      <c r="E66" s="271"/>
      <c r="F66" s="270"/>
      <c r="G66" s="271"/>
      <c r="H66" s="271"/>
      <c r="I66" s="271"/>
      <c r="J66" s="270"/>
      <c r="K66" s="271"/>
      <c r="L66" s="270"/>
      <c r="M66" s="270"/>
      <c r="N66" s="270"/>
      <c r="O66" s="270"/>
      <c r="P66" s="269">
        <f>P63+P65</f>
        <v>0</v>
      </c>
      <c r="Q66" s="69"/>
      <c r="R66" s="323" t="s">
        <v>123</v>
      </c>
    </row>
    <row r="67" spans="1:21" ht="12" thickTop="1" x14ac:dyDescent="0.25">
      <c r="R67" s="70"/>
    </row>
    <row r="68" spans="1:21" s="301" customFormat="1" ht="18" customHeight="1" x14ac:dyDescent="0.25">
      <c r="A68" s="307" t="s">
        <v>122</v>
      </c>
      <c r="B68" s="306"/>
      <c r="C68" s="305"/>
      <c r="D68" s="304"/>
      <c r="E68" s="304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6" t="s">
        <v>121</v>
      </c>
      <c r="Q68" s="69"/>
      <c r="R68" s="70"/>
      <c r="S68" s="70"/>
      <c r="T68" s="70"/>
    </row>
    <row r="69" spans="1:21" s="301" customFormat="1" ht="5.15" customHeight="1" x14ac:dyDescent="0.25">
      <c r="A69" s="309"/>
      <c r="B69" s="309"/>
      <c r="C69" s="309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69"/>
      <c r="R69" s="70"/>
      <c r="S69" s="70"/>
      <c r="T69" s="70"/>
    </row>
    <row r="70" spans="1:21" s="301" customFormat="1" ht="18" customHeight="1" x14ac:dyDescent="0.25">
      <c r="A70" s="325" t="s">
        <v>120</v>
      </c>
      <c r="B70" s="306"/>
      <c r="C70" s="305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24"/>
      <c r="Q70" s="69"/>
      <c r="R70" s="323" t="s">
        <v>119</v>
      </c>
      <c r="S70" s="70"/>
      <c r="T70" s="70"/>
    </row>
    <row r="71" spans="1:21" s="301" customFormat="1" ht="5.15" customHeight="1" x14ac:dyDescent="0.25">
      <c r="A71" s="309"/>
      <c r="B71" s="309"/>
      <c r="C71" s="309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69"/>
      <c r="R71" s="70"/>
      <c r="S71" s="70"/>
      <c r="T71" s="70"/>
    </row>
    <row r="72" spans="1:21" s="301" customFormat="1" ht="18" customHeight="1" x14ac:dyDescent="0.25">
      <c r="A72" s="325" t="s">
        <v>118</v>
      </c>
      <c r="B72" s="306"/>
      <c r="C72" s="305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24"/>
      <c r="Q72" s="69"/>
      <c r="R72" s="323" t="s">
        <v>117</v>
      </c>
      <c r="S72" s="70"/>
      <c r="T72" s="70"/>
    </row>
    <row r="73" spans="1:21" x14ac:dyDescent="0.25">
      <c r="R73" s="70"/>
    </row>
    <row r="74" spans="1:21" s="70" customFormat="1" ht="18" customHeight="1" x14ac:dyDescent="0.25">
      <c r="A74" s="322" t="s">
        <v>116</v>
      </c>
      <c r="B74" s="321"/>
      <c r="C74" s="320"/>
      <c r="D74" s="320"/>
      <c r="E74" s="320"/>
      <c r="F74" s="320"/>
      <c r="G74" s="320"/>
      <c r="H74" s="320"/>
      <c r="I74" s="319"/>
      <c r="J74" s="319"/>
      <c r="K74" s="319"/>
      <c r="L74" s="319"/>
      <c r="M74" s="319"/>
      <c r="N74" s="319"/>
      <c r="O74" s="319"/>
      <c r="P74" s="318"/>
      <c r="Q74" s="69"/>
    </row>
    <row r="75" spans="1:21" ht="15" customHeight="1" x14ac:dyDescent="0.25">
      <c r="A75" s="317" t="s">
        <v>115</v>
      </c>
      <c r="B75" s="316"/>
      <c r="C75" s="315"/>
      <c r="D75" s="315"/>
      <c r="E75" s="315"/>
      <c r="F75" s="315"/>
      <c r="G75" s="315"/>
      <c r="H75" s="315"/>
      <c r="I75" s="313"/>
      <c r="J75" s="313"/>
      <c r="K75" s="312"/>
      <c r="L75" s="177"/>
      <c r="R75" s="70"/>
    </row>
    <row r="76" spans="1:21" ht="12" customHeight="1" x14ac:dyDescent="0.25">
      <c r="A76" s="314"/>
      <c r="B76" s="314"/>
      <c r="C76" s="314"/>
      <c r="D76" s="314"/>
      <c r="E76" s="314"/>
      <c r="F76" s="314"/>
      <c r="G76" s="314"/>
      <c r="H76" s="314"/>
      <c r="I76" s="313"/>
      <c r="J76" s="313"/>
      <c r="K76" s="312"/>
      <c r="L76" s="312"/>
      <c r="R76" s="70"/>
    </row>
    <row r="77" spans="1:21" s="70" customFormat="1" ht="18" customHeight="1" x14ac:dyDescent="0.25">
      <c r="A77" s="311">
        <f>$A$10</f>
        <v>1</v>
      </c>
      <c r="B77" s="307" t="str">
        <f>$B$10</f>
        <v>Name, Vorname Mitarbeiter/in:</v>
      </c>
      <c r="C77" s="305"/>
      <c r="D77" s="310"/>
      <c r="E77" s="522">
        <f>IF($E$10="","",$E$10)</f>
        <v>0</v>
      </c>
      <c r="F77" s="523"/>
      <c r="G77" s="524"/>
      <c r="P77" s="308"/>
      <c r="Q77" s="69"/>
    </row>
    <row r="78" spans="1:21" s="301" customFormat="1" ht="5.15" customHeight="1" x14ac:dyDescent="0.25">
      <c r="A78" s="309"/>
      <c r="B78" s="309"/>
      <c r="C78" s="309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69"/>
      <c r="R78" s="70"/>
      <c r="S78" s="70"/>
      <c r="T78" s="70"/>
    </row>
    <row r="79" spans="1:21" s="301" customFormat="1" ht="18" customHeight="1" x14ac:dyDescent="0.25">
      <c r="A79" s="307" t="str">
        <f>$A$12</f>
        <v>Beschäftigungszeitraum im Projekt vom:</v>
      </c>
      <c r="B79" s="306"/>
      <c r="C79" s="305"/>
      <c r="D79" s="304"/>
      <c r="E79" s="302" t="str">
        <f>IF($E$12="","",$E$12)</f>
        <v/>
      </c>
      <c r="F79" s="303" t="s">
        <v>1</v>
      </c>
      <c r="G79" s="302" t="str">
        <f>IF($G$12="","",$G$12)</f>
        <v/>
      </c>
      <c r="J79" s="50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02"/>
      <c r="L79" s="502"/>
      <c r="M79" s="502"/>
      <c r="N79" s="502"/>
      <c r="O79" s="502"/>
      <c r="P79" s="503"/>
      <c r="Q79" s="69"/>
      <c r="R79" s="70"/>
      <c r="S79" s="70"/>
      <c r="T79" s="70"/>
    </row>
    <row r="81" spans="1:20" s="70" customFormat="1" ht="12" customHeight="1" x14ac:dyDescent="0.25">
      <c r="A81" s="504" t="s">
        <v>114</v>
      </c>
      <c r="B81" s="505"/>
      <c r="C81" s="513" t="s">
        <v>113</v>
      </c>
      <c r="D81" s="504" t="s">
        <v>112</v>
      </c>
      <c r="E81" s="516"/>
      <c r="F81" s="499" t="s">
        <v>111</v>
      </c>
      <c r="G81" s="500"/>
      <c r="H81" s="520"/>
      <c r="I81" s="520"/>
      <c r="J81" s="499" t="s">
        <v>110</v>
      </c>
      <c r="K81" s="500"/>
      <c r="L81" s="499" t="s">
        <v>109</v>
      </c>
      <c r="M81" s="500"/>
      <c r="N81" s="499" t="s">
        <v>108</v>
      </c>
      <c r="O81" s="500"/>
      <c r="P81" s="496" t="s">
        <v>107</v>
      </c>
      <c r="Q81" s="69"/>
      <c r="R81" s="300" t="s">
        <v>106</v>
      </c>
      <c r="S81" s="525" t="s">
        <v>105</v>
      </c>
      <c r="T81" s="528">
        <f>IF(P66&gt;=P70,IF(P66=0,0,P72/P66),0)</f>
        <v>0</v>
      </c>
    </row>
    <row r="82" spans="1:20" s="70" customFormat="1" ht="12" customHeight="1" x14ac:dyDescent="0.25">
      <c r="A82" s="506"/>
      <c r="B82" s="507"/>
      <c r="C82" s="514"/>
      <c r="D82" s="506"/>
      <c r="E82" s="517"/>
      <c r="F82" s="490"/>
      <c r="G82" s="493"/>
      <c r="H82" s="521"/>
      <c r="I82" s="521"/>
      <c r="J82" s="490"/>
      <c r="K82" s="493"/>
      <c r="L82" s="490"/>
      <c r="M82" s="493"/>
      <c r="N82" s="490"/>
      <c r="O82" s="493"/>
      <c r="P82" s="497"/>
      <c r="Q82" s="69"/>
      <c r="R82" s="299" t="s">
        <v>97</v>
      </c>
      <c r="S82" s="526"/>
      <c r="T82" s="529"/>
    </row>
    <row r="83" spans="1:20" s="70" customFormat="1" ht="12" customHeight="1" x14ac:dyDescent="0.25">
      <c r="A83" s="506"/>
      <c r="B83" s="507"/>
      <c r="C83" s="514"/>
      <c r="D83" s="518"/>
      <c r="E83" s="519"/>
      <c r="F83" s="490"/>
      <c r="G83" s="493"/>
      <c r="H83" s="521"/>
      <c r="I83" s="521"/>
      <c r="J83" s="490"/>
      <c r="K83" s="493"/>
      <c r="L83" s="490"/>
      <c r="M83" s="493"/>
      <c r="N83" s="490"/>
      <c r="O83" s="493"/>
      <c r="P83" s="497"/>
      <c r="Q83" s="69"/>
      <c r="R83" s="298" t="s">
        <v>104</v>
      </c>
      <c r="S83" s="527"/>
      <c r="T83" s="530"/>
    </row>
    <row r="84" spans="1:20" s="70" customFormat="1" ht="12" customHeight="1" x14ac:dyDescent="0.25">
      <c r="A84" s="506"/>
      <c r="B84" s="507"/>
      <c r="C84" s="514"/>
      <c r="D84" s="490" t="s">
        <v>71</v>
      </c>
      <c r="E84" s="510" t="s">
        <v>100</v>
      </c>
      <c r="F84" s="490" t="s">
        <v>71</v>
      </c>
      <c r="G84" s="510" t="s">
        <v>103</v>
      </c>
      <c r="H84" s="510" t="s">
        <v>102</v>
      </c>
      <c r="I84" s="510" t="s">
        <v>101</v>
      </c>
      <c r="J84" s="490" t="s">
        <v>71</v>
      </c>
      <c r="K84" s="493" t="s">
        <v>100</v>
      </c>
      <c r="L84" s="490" t="s">
        <v>71</v>
      </c>
      <c r="M84" s="493" t="s">
        <v>100</v>
      </c>
      <c r="N84" s="490" t="s">
        <v>71</v>
      </c>
      <c r="O84" s="493" t="s">
        <v>100</v>
      </c>
      <c r="P84" s="497"/>
      <c r="Q84" s="69"/>
      <c r="R84" s="300" t="s">
        <v>99</v>
      </c>
      <c r="S84" s="525" t="s">
        <v>98</v>
      </c>
      <c r="T84" s="528">
        <f>IF(P66&lt;P70,P72/P70,0)</f>
        <v>0</v>
      </c>
    </row>
    <row r="85" spans="1:20" s="70" customFormat="1" ht="12" customHeight="1" x14ac:dyDescent="0.25">
      <c r="A85" s="506"/>
      <c r="B85" s="507"/>
      <c r="C85" s="514"/>
      <c r="D85" s="491"/>
      <c r="E85" s="511"/>
      <c r="F85" s="491"/>
      <c r="G85" s="511"/>
      <c r="H85" s="511"/>
      <c r="I85" s="511"/>
      <c r="J85" s="491"/>
      <c r="K85" s="494"/>
      <c r="L85" s="491"/>
      <c r="M85" s="494"/>
      <c r="N85" s="491"/>
      <c r="O85" s="494"/>
      <c r="P85" s="497"/>
      <c r="Q85" s="69"/>
      <c r="R85" s="299" t="s">
        <v>97</v>
      </c>
      <c r="S85" s="526"/>
      <c r="T85" s="529"/>
    </row>
    <row r="86" spans="1:20" s="70" customFormat="1" ht="12" customHeight="1" x14ac:dyDescent="0.25">
      <c r="A86" s="508"/>
      <c r="B86" s="509"/>
      <c r="C86" s="515"/>
      <c r="D86" s="492"/>
      <c r="E86" s="512"/>
      <c r="F86" s="492"/>
      <c r="G86" s="512"/>
      <c r="H86" s="512"/>
      <c r="I86" s="512"/>
      <c r="J86" s="492"/>
      <c r="K86" s="495"/>
      <c r="L86" s="492"/>
      <c r="M86" s="495"/>
      <c r="N86" s="492"/>
      <c r="O86" s="495"/>
      <c r="P86" s="498"/>
      <c r="Q86" s="69"/>
      <c r="R86" s="298" t="s">
        <v>96</v>
      </c>
      <c r="S86" s="527"/>
      <c r="T86" s="530"/>
    </row>
    <row r="87" spans="1:20" s="70" customFormat="1" ht="18" customHeight="1" x14ac:dyDescent="0.25">
      <c r="A87" s="297" t="s">
        <v>95</v>
      </c>
      <c r="B87" s="296"/>
      <c r="C87" s="289">
        <f t="shared" ref="C87:D98" si="14">C51</f>
        <v>0</v>
      </c>
      <c r="D87" s="295">
        <f t="shared" si="14"/>
        <v>0</v>
      </c>
      <c r="E87" s="287">
        <f t="shared" ref="E87:E98" si="15">IF(E51=0,0,ROUND(E51*$T$87,2))</f>
        <v>0</v>
      </c>
      <c r="F87" s="295">
        <f t="shared" ref="F87:F98" si="16">F51</f>
        <v>0</v>
      </c>
      <c r="G87" s="287">
        <f t="shared" ref="G87:I98" si="17">IF(G51=0,0,ROUND(G51*$T$87,2))</f>
        <v>0</v>
      </c>
      <c r="H87" s="287">
        <f t="shared" si="17"/>
        <v>0</v>
      </c>
      <c r="I87" s="287">
        <f t="shared" si="17"/>
        <v>0</v>
      </c>
      <c r="J87" s="295">
        <f t="shared" ref="J87:J98" si="18">J51</f>
        <v>0</v>
      </c>
      <c r="K87" s="287">
        <f t="shared" ref="K87:K98" si="19">IF(K51=0,0,ROUND(K51*$T$87,2))</f>
        <v>0</v>
      </c>
      <c r="L87" s="295">
        <f t="shared" ref="L87:L98" si="20">L51</f>
        <v>0</v>
      </c>
      <c r="M87" s="287">
        <f t="shared" ref="M87:M98" si="21">IF(M51=0,0,ROUND(M51*$T$87,2))</f>
        <v>0</v>
      </c>
      <c r="N87" s="295">
        <f t="shared" ref="N87:N98" si="22">N51</f>
        <v>0</v>
      </c>
      <c r="O87" s="287">
        <f t="shared" ref="O87:O98" si="23">IF(O51=0,0,ROUND(O51*$T$87,2))</f>
        <v>0</v>
      </c>
      <c r="P87" s="286">
        <f t="shared" ref="P87:P98" si="24">ROUND(E87,2)+ROUND(G87,2)+ROUND(H87,2)+ROUND(I87,2)+ROUND(K87,2)+ROUND(M87,2)-ROUND(O87,2)</f>
        <v>0</v>
      </c>
      <c r="Q87" s="69"/>
      <c r="R87" s="294" t="s">
        <v>94</v>
      </c>
      <c r="S87" s="293" t="str">
        <f>IF(P66&gt;=P70,"Fall 1","Fall 2")</f>
        <v>Fall 1</v>
      </c>
      <c r="T87" s="292">
        <f>VLOOKUP(S87,S81:T86,2,FALSE)</f>
        <v>0</v>
      </c>
    </row>
    <row r="88" spans="1:20" s="70" customFormat="1" ht="18" customHeight="1" x14ac:dyDescent="0.25">
      <c r="A88" s="291" t="s">
        <v>93</v>
      </c>
      <c r="B88" s="290"/>
      <c r="C88" s="289">
        <f t="shared" si="14"/>
        <v>0</v>
      </c>
      <c r="D88" s="288">
        <f t="shared" si="14"/>
        <v>0</v>
      </c>
      <c r="E88" s="287">
        <f t="shared" si="15"/>
        <v>0</v>
      </c>
      <c r="F88" s="288">
        <f t="shared" si="16"/>
        <v>0</v>
      </c>
      <c r="G88" s="287">
        <f t="shared" si="17"/>
        <v>0</v>
      </c>
      <c r="H88" s="287">
        <f t="shared" si="17"/>
        <v>0</v>
      </c>
      <c r="I88" s="287">
        <f t="shared" si="17"/>
        <v>0</v>
      </c>
      <c r="J88" s="288">
        <f t="shared" si="18"/>
        <v>0</v>
      </c>
      <c r="K88" s="287">
        <f t="shared" si="19"/>
        <v>0</v>
      </c>
      <c r="L88" s="288">
        <f t="shared" si="20"/>
        <v>0</v>
      </c>
      <c r="M88" s="287">
        <f t="shared" si="21"/>
        <v>0</v>
      </c>
      <c r="N88" s="288">
        <f t="shared" si="22"/>
        <v>0</v>
      </c>
      <c r="O88" s="287">
        <f t="shared" si="23"/>
        <v>0</v>
      </c>
      <c r="P88" s="286">
        <f t="shared" si="24"/>
        <v>0</v>
      </c>
      <c r="Q88" s="69"/>
    </row>
    <row r="89" spans="1:20" s="70" customFormat="1" ht="18" customHeight="1" x14ac:dyDescent="0.25">
      <c r="A89" s="291" t="s">
        <v>92</v>
      </c>
      <c r="B89" s="290"/>
      <c r="C89" s="289">
        <f t="shared" si="14"/>
        <v>0</v>
      </c>
      <c r="D89" s="288">
        <f t="shared" si="14"/>
        <v>0</v>
      </c>
      <c r="E89" s="287">
        <f t="shared" si="15"/>
        <v>0</v>
      </c>
      <c r="F89" s="288">
        <f t="shared" si="16"/>
        <v>0</v>
      </c>
      <c r="G89" s="287">
        <f t="shared" si="17"/>
        <v>0</v>
      </c>
      <c r="H89" s="287">
        <f t="shared" si="17"/>
        <v>0</v>
      </c>
      <c r="I89" s="287">
        <f t="shared" si="17"/>
        <v>0</v>
      </c>
      <c r="J89" s="288">
        <f t="shared" si="18"/>
        <v>0</v>
      </c>
      <c r="K89" s="287">
        <f t="shared" si="19"/>
        <v>0</v>
      </c>
      <c r="L89" s="288">
        <f t="shared" si="20"/>
        <v>0</v>
      </c>
      <c r="M89" s="287">
        <f t="shared" si="21"/>
        <v>0</v>
      </c>
      <c r="N89" s="288">
        <f t="shared" si="22"/>
        <v>0</v>
      </c>
      <c r="O89" s="287">
        <f t="shared" si="23"/>
        <v>0</v>
      </c>
      <c r="P89" s="286">
        <f t="shared" si="24"/>
        <v>0</v>
      </c>
      <c r="Q89" s="69"/>
    </row>
    <row r="90" spans="1:20" s="70" customFormat="1" ht="18" customHeight="1" x14ac:dyDescent="0.25">
      <c r="A90" s="291" t="s">
        <v>91</v>
      </c>
      <c r="B90" s="290"/>
      <c r="C90" s="289">
        <f t="shared" si="14"/>
        <v>0</v>
      </c>
      <c r="D90" s="288">
        <f t="shared" si="14"/>
        <v>0</v>
      </c>
      <c r="E90" s="287">
        <f t="shared" si="15"/>
        <v>0</v>
      </c>
      <c r="F90" s="288">
        <f t="shared" si="16"/>
        <v>0</v>
      </c>
      <c r="G90" s="287">
        <f t="shared" si="17"/>
        <v>0</v>
      </c>
      <c r="H90" s="287">
        <f t="shared" si="17"/>
        <v>0</v>
      </c>
      <c r="I90" s="287">
        <f t="shared" si="17"/>
        <v>0</v>
      </c>
      <c r="J90" s="288">
        <f t="shared" si="18"/>
        <v>0</v>
      </c>
      <c r="K90" s="287">
        <f t="shared" si="19"/>
        <v>0</v>
      </c>
      <c r="L90" s="288">
        <f t="shared" si="20"/>
        <v>0</v>
      </c>
      <c r="M90" s="287">
        <f t="shared" si="21"/>
        <v>0</v>
      </c>
      <c r="N90" s="288">
        <f t="shared" si="22"/>
        <v>0</v>
      </c>
      <c r="O90" s="287">
        <f t="shared" si="23"/>
        <v>0</v>
      </c>
      <c r="P90" s="286">
        <f t="shared" si="24"/>
        <v>0</v>
      </c>
      <c r="Q90" s="69"/>
    </row>
    <row r="91" spans="1:20" s="70" customFormat="1" ht="18" customHeight="1" x14ac:dyDescent="0.25">
      <c r="A91" s="291" t="s">
        <v>90</v>
      </c>
      <c r="B91" s="290"/>
      <c r="C91" s="289">
        <f t="shared" si="14"/>
        <v>0</v>
      </c>
      <c r="D91" s="288">
        <f t="shared" si="14"/>
        <v>0</v>
      </c>
      <c r="E91" s="287">
        <f t="shared" si="15"/>
        <v>0</v>
      </c>
      <c r="F91" s="288">
        <f t="shared" si="16"/>
        <v>0</v>
      </c>
      <c r="G91" s="287">
        <f t="shared" si="17"/>
        <v>0</v>
      </c>
      <c r="H91" s="287">
        <f t="shared" si="17"/>
        <v>0</v>
      </c>
      <c r="I91" s="287">
        <f t="shared" si="17"/>
        <v>0</v>
      </c>
      <c r="J91" s="288">
        <f t="shared" si="18"/>
        <v>0</v>
      </c>
      <c r="K91" s="287">
        <f t="shared" si="19"/>
        <v>0</v>
      </c>
      <c r="L91" s="288">
        <f t="shared" si="20"/>
        <v>0</v>
      </c>
      <c r="M91" s="287">
        <f t="shared" si="21"/>
        <v>0</v>
      </c>
      <c r="N91" s="288">
        <f t="shared" si="22"/>
        <v>0</v>
      </c>
      <c r="O91" s="287">
        <f t="shared" si="23"/>
        <v>0</v>
      </c>
      <c r="P91" s="286">
        <f t="shared" si="24"/>
        <v>0</v>
      </c>
      <c r="Q91" s="69"/>
    </row>
    <row r="92" spans="1:20" s="70" customFormat="1" ht="18" customHeight="1" x14ac:dyDescent="0.25">
      <c r="A92" s="291" t="s">
        <v>89</v>
      </c>
      <c r="B92" s="290"/>
      <c r="C92" s="289">
        <f t="shared" si="14"/>
        <v>0</v>
      </c>
      <c r="D92" s="288">
        <f t="shared" si="14"/>
        <v>0</v>
      </c>
      <c r="E92" s="287">
        <f t="shared" si="15"/>
        <v>0</v>
      </c>
      <c r="F92" s="288">
        <f t="shared" si="16"/>
        <v>0</v>
      </c>
      <c r="G92" s="287">
        <f t="shared" si="17"/>
        <v>0</v>
      </c>
      <c r="H92" s="287">
        <f t="shared" si="17"/>
        <v>0</v>
      </c>
      <c r="I92" s="287">
        <f t="shared" si="17"/>
        <v>0</v>
      </c>
      <c r="J92" s="288">
        <f t="shared" si="18"/>
        <v>0</v>
      </c>
      <c r="K92" s="287">
        <f t="shared" si="19"/>
        <v>0</v>
      </c>
      <c r="L92" s="288">
        <f t="shared" si="20"/>
        <v>0</v>
      </c>
      <c r="M92" s="287">
        <f t="shared" si="21"/>
        <v>0</v>
      </c>
      <c r="N92" s="288">
        <f t="shared" si="22"/>
        <v>0</v>
      </c>
      <c r="O92" s="287">
        <f t="shared" si="23"/>
        <v>0</v>
      </c>
      <c r="P92" s="286">
        <f t="shared" si="24"/>
        <v>0</v>
      </c>
      <c r="Q92" s="69"/>
    </row>
    <row r="93" spans="1:20" s="70" customFormat="1" ht="18" customHeight="1" x14ac:dyDescent="0.25">
      <c r="A93" s="291" t="s">
        <v>88</v>
      </c>
      <c r="B93" s="290"/>
      <c r="C93" s="289">
        <f t="shared" si="14"/>
        <v>0</v>
      </c>
      <c r="D93" s="288">
        <f t="shared" si="14"/>
        <v>0</v>
      </c>
      <c r="E93" s="287">
        <f t="shared" si="15"/>
        <v>0</v>
      </c>
      <c r="F93" s="288">
        <f t="shared" si="16"/>
        <v>0</v>
      </c>
      <c r="G93" s="287">
        <f t="shared" si="17"/>
        <v>0</v>
      </c>
      <c r="H93" s="287">
        <f t="shared" si="17"/>
        <v>0</v>
      </c>
      <c r="I93" s="287">
        <f t="shared" si="17"/>
        <v>0</v>
      </c>
      <c r="J93" s="288">
        <f t="shared" si="18"/>
        <v>0</v>
      </c>
      <c r="K93" s="287">
        <f t="shared" si="19"/>
        <v>0</v>
      </c>
      <c r="L93" s="288">
        <f t="shared" si="20"/>
        <v>0</v>
      </c>
      <c r="M93" s="287">
        <f t="shared" si="21"/>
        <v>0</v>
      </c>
      <c r="N93" s="288">
        <f t="shared" si="22"/>
        <v>0</v>
      </c>
      <c r="O93" s="287">
        <f t="shared" si="23"/>
        <v>0</v>
      </c>
      <c r="P93" s="286">
        <f t="shared" si="24"/>
        <v>0</v>
      </c>
      <c r="Q93" s="69"/>
    </row>
    <row r="94" spans="1:20" s="70" customFormat="1" ht="18" customHeight="1" x14ac:dyDescent="0.25">
      <c r="A94" s="291" t="s">
        <v>87</v>
      </c>
      <c r="B94" s="290"/>
      <c r="C94" s="289">
        <f t="shared" si="14"/>
        <v>0</v>
      </c>
      <c r="D94" s="288">
        <f t="shared" si="14"/>
        <v>0</v>
      </c>
      <c r="E94" s="287">
        <f t="shared" si="15"/>
        <v>0</v>
      </c>
      <c r="F94" s="288">
        <f t="shared" si="16"/>
        <v>0</v>
      </c>
      <c r="G94" s="287">
        <f t="shared" si="17"/>
        <v>0</v>
      </c>
      <c r="H94" s="287">
        <f t="shared" si="17"/>
        <v>0</v>
      </c>
      <c r="I94" s="287">
        <f t="shared" si="17"/>
        <v>0</v>
      </c>
      <c r="J94" s="288">
        <f t="shared" si="18"/>
        <v>0</v>
      </c>
      <c r="K94" s="287">
        <f t="shared" si="19"/>
        <v>0</v>
      </c>
      <c r="L94" s="288">
        <f t="shared" si="20"/>
        <v>0</v>
      </c>
      <c r="M94" s="287">
        <f t="shared" si="21"/>
        <v>0</v>
      </c>
      <c r="N94" s="288">
        <f t="shared" si="22"/>
        <v>0</v>
      </c>
      <c r="O94" s="287">
        <f t="shared" si="23"/>
        <v>0</v>
      </c>
      <c r="P94" s="286">
        <f t="shared" si="24"/>
        <v>0</v>
      </c>
      <c r="Q94" s="69"/>
    </row>
    <row r="95" spans="1:20" s="70" customFormat="1" ht="18" customHeight="1" x14ac:dyDescent="0.25">
      <c r="A95" s="291" t="s">
        <v>86</v>
      </c>
      <c r="B95" s="290"/>
      <c r="C95" s="289">
        <f t="shared" si="14"/>
        <v>0</v>
      </c>
      <c r="D95" s="288">
        <f t="shared" si="14"/>
        <v>0</v>
      </c>
      <c r="E95" s="287">
        <f t="shared" si="15"/>
        <v>0</v>
      </c>
      <c r="F95" s="288">
        <f t="shared" si="16"/>
        <v>0</v>
      </c>
      <c r="G95" s="287">
        <f t="shared" si="17"/>
        <v>0</v>
      </c>
      <c r="H95" s="287">
        <f t="shared" si="17"/>
        <v>0</v>
      </c>
      <c r="I95" s="287">
        <f t="shared" si="17"/>
        <v>0</v>
      </c>
      <c r="J95" s="288">
        <f t="shared" si="18"/>
        <v>0</v>
      </c>
      <c r="K95" s="287">
        <f t="shared" si="19"/>
        <v>0</v>
      </c>
      <c r="L95" s="288">
        <f t="shared" si="20"/>
        <v>0</v>
      </c>
      <c r="M95" s="287">
        <f t="shared" si="21"/>
        <v>0</v>
      </c>
      <c r="N95" s="288">
        <f t="shared" si="22"/>
        <v>0</v>
      </c>
      <c r="O95" s="287">
        <f t="shared" si="23"/>
        <v>0</v>
      </c>
      <c r="P95" s="286">
        <f t="shared" si="24"/>
        <v>0</v>
      </c>
      <c r="Q95" s="69"/>
    </row>
    <row r="96" spans="1:20" s="70" customFormat="1" ht="18" customHeight="1" x14ac:dyDescent="0.25">
      <c r="A96" s="291" t="s">
        <v>85</v>
      </c>
      <c r="B96" s="290"/>
      <c r="C96" s="289">
        <f t="shared" si="14"/>
        <v>0</v>
      </c>
      <c r="D96" s="288">
        <f t="shared" si="14"/>
        <v>0</v>
      </c>
      <c r="E96" s="287">
        <f t="shared" si="15"/>
        <v>0</v>
      </c>
      <c r="F96" s="288">
        <f t="shared" si="16"/>
        <v>0</v>
      </c>
      <c r="G96" s="287">
        <f t="shared" si="17"/>
        <v>0</v>
      </c>
      <c r="H96" s="287">
        <f t="shared" si="17"/>
        <v>0</v>
      </c>
      <c r="I96" s="287">
        <f t="shared" si="17"/>
        <v>0</v>
      </c>
      <c r="J96" s="288">
        <f t="shared" si="18"/>
        <v>0</v>
      </c>
      <c r="K96" s="287">
        <f t="shared" si="19"/>
        <v>0</v>
      </c>
      <c r="L96" s="288">
        <f t="shared" si="20"/>
        <v>0</v>
      </c>
      <c r="M96" s="287">
        <f t="shared" si="21"/>
        <v>0</v>
      </c>
      <c r="N96" s="288">
        <f t="shared" si="22"/>
        <v>0</v>
      </c>
      <c r="O96" s="287">
        <f t="shared" si="23"/>
        <v>0</v>
      </c>
      <c r="P96" s="286">
        <f t="shared" si="24"/>
        <v>0</v>
      </c>
      <c r="Q96" s="69"/>
    </row>
    <row r="97" spans="1:18" s="70" customFormat="1" ht="18" customHeight="1" x14ac:dyDescent="0.25">
      <c r="A97" s="291" t="s">
        <v>84</v>
      </c>
      <c r="B97" s="290"/>
      <c r="C97" s="289">
        <f t="shared" si="14"/>
        <v>0</v>
      </c>
      <c r="D97" s="288">
        <f t="shared" si="14"/>
        <v>0</v>
      </c>
      <c r="E97" s="287">
        <f t="shared" si="15"/>
        <v>0</v>
      </c>
      <c r="F97" s="288">
        <f t="shared" si="16"/>
        <v>0</v>
      </c>
      <c r="G97" s="287">
        <f t="shared" si="17"/>
        <v>0</v>
      </c>
      <c r="H97" s="287">
        <f t="shared" si="17"/>
        <v>0</v>
      </c>
      <c r="I97" s="287">
        <f t="shared" si="17"/>
        <v>0</v>
      </c>
      <c r="J97" s="288">
        <f t="shared" si="18"/>
        <v>0</v>
      </c>
      <c r="K97" s="287">
        <f t="shared" si="19"/>
        <v>0</v>
      </c>
      <c r="L97" s="288">
        <f t="shared" si="20"/>
        <v>0</v>
      </c>
      <c r="M97" s="287">
        <f t="shared" si="21"/>
        <v>0</v>
      </c>
      <c r="N97" s="288">
        <f t="shared" si="22"/>
        <v>0</v>
      </c>
      <c r="O97" s="287">
        <f t="shared" si="23"/>
        <v>0</v>
      </c>
      <c r="P97" s="286">
        <f t="shared" si="24"/>
        <v>0</v>
      </c>
      <c r="Q97" s="69"/>
    </row>
    <row r="98" spans="1:18" s="70" customFormat="1" ht="18" customHeight="1" x14ac:dyDescent="0.25">
      <c r="A98" s="291" t="s">
        <v>83</v>
      </c>
      <c r="B98" s="290"/>
      <c r="C98" s="289">
        <f t="shared" si="14"/>
        <v>0</v>
      </c>
      <c r="D98" s="288">
        <f t="shared" si="14"/>
        <v>0</v>
      </c>
      <c r="E98" s="287">
        <f t="shared" si="15"/>
        <v>0</v>
      </c>
      <c r="F98" s="288">
        <f t="shared" si="16"/>
        <v>0</v>
      </c>
      <c r="G98" s="287">
        <f t="shared" si="17"/>
        <v>0</v>
      </c>
      <c r="H98" s="287">
        <f t="shared" si="17"/>
        <v>0</v>
      </c>
      <c r="I98" s="287">
        <f t="shared" si="17"/>
        <v>0</v>
      </c>
      <c r="J98" s="288">
        <f t="shared" si="18"/>
        <v>0</v>
      </c>
      <c r="K98" s="287">
        <f t="shared" si="19"/>
        <v>0</v>
      </c>
      <c r="L98" s="288">
        <f t="shared" si="20"/>
        <v>0</v>
      </c>
      <c r="M98" s="287">
        <f t="shared" si="21"/>
        <v>0</v>
      </c>
      <c r="N98" s="288">
        <f t="shared" si="22"/>
        <v>0</v>
      </c>
      <c r="O98" s="287">
        <f t="shared" si="23"/>
        <v>0</v>
      </c>
      <c r="P98" s="286">
        <f t="shared" si="24"/>
        <v>0</v>
      </c>
      <c r="Q98" s="69"/>
    </row>
    <row r="99" spans="1:18" s="70" customFormat="1" ht="18" customHeight="1" thickBot="1" x14ac:dyDescent="0.3">
      <c r="A99" s="273" t="s">
        <v>82</v>
      </c>
      <c r="B99" s="272"/>
      <c r="C99" s="285"/>
      <c r="D99" s="283"/>
      <c r="E99" s="282">
        <f>SUMPRODUCT(ROUND(E87:E98,2))</f>
        <v>0</v>
      </c>
      <c r="F99" s="283"/>
      <c r="G99" s="284">
        <f>SUMPRODUCT(ROUND(G87:G98,2))</f>
        <v>0</v>
      </c>
      <c r="H99" s="284">
        <f>SUMPRODUCT(ROUND(H87:H98,2))</f>
        <v>0</v>
      </c>
      <c r="I99" s="282">
        <f>SUMPRODUCT(ROUND(I87:I98,2))</f>
        <v>0</v>
      </c>
      <c r="J99" s="283"/>
      <c r="K99" s="282">
        <f>SUMPRODUCT(ROUND(K87:K98,2))</f>
        <v>0</v>
      </c>
      <c r="L99" s="283"/>
      <c r="M99" s="282">
        <f>SUMPRODUCT(ROUND(M87:M98,2))</f>
        <v>0</v>
      </c>
      <c r="N99" s="283"/>
      <c r="O99" s="282">
        <f>SUMPRODUCT(ROUND(O87:O98,2))</f>
        <v>0</v>
      </c>
      <c r="P99" s="269">
        <f>SUM(P87:P98)</f>
        <v>0</v>
      </c>
      <c r="Q99" s="69"/>
    </row>
    <row r="100" spans="1:18" ht="5.15" customHeight="1" thickTop="1" x14ac:dyDescent="0.25">
      <c r="R100" s="70"/>
    </row>
    <row r="101" spans="1:18" s="70" customFormat="1" ht="18" customHeight="1" x14ac:dyDescent="0.25">
      <c r="A101" s="281" t="s">
        <v>81</v>
      </c>
      <c r="B101" s="280"/>
      <c r="C101" s="279"/>
      <c r="D101" s="277"/>
      <c r="E101" s="278"/>
      <c r="F101" s="277"/>
      <c r="G101" s="278"/>
      <c r="H101" s="278"/>
      <c r="I101" s="278"/>
      <c r="J101" s="277"/>
      <c r="K101" s="277"/>
      <c r="L101" s="277"/>
      <c r="M101" s="277"/>
      <c r="N101" s="276">
        <f>N65</f>
        <v>0</v>
      </c>
      <c r="O101" s="275">
        <f>IF(O65=0,0,ROUND(O65*$T$87,2))</f>
        <v>0</v>
      </c>
      <c r="P101" s="274">
        <f>ROUND(O101,2)</f>
        <v>0</v>
      </c>
      <c r="Q101" s="69"/>
    </row>
    <row r="102" spans="1:18" s="70" customFormat="1" ht="18" customHeight="1" thickBot="1" x14ac:dyDescent="0.3">
      <c r="A102" s="273" t="s">
        <v>80</v>
      </c>
      <c r="B102" s="272"/>
      <c r="C102" s="272"/>
      <c r="D102" s="270"/>
      <c r="E102" s="271"/>
      <c r="F102" s="270"/>
      <c r="G102" s="271"/>
      <c r="H102" s="271"/>
      <c r="I102" s="271"/>
      <c r="J102" s="270"/>
      <c r="K102" s="271"/>
      <c r="L102" s="270"/>
      <c r="M102" s="270"/>
      <c r="N102" s="270"/>
      <c r="O102" s="270"/>
      <c r="P102" s="269">
        <f>P99+P101</f>
        <v>0</v>
      </c>
      <c r="Q102" s="69"/>
    </row>
    <row r="103" spans="1:18" ht="12" thickTop="1" x14ac:dyDescent="0.25"/>
  </sheetData>
  <sheetProtection password="EDE9" sheet="1" objects="1" scenarios="1"/>
  <mergeCells count="68">
    <mergeCell ref="A14:B19"/>
    <mergeCell ref="C14:C19"/>
    <mergeCell ref="J45:K47"/>
    <mergeCell ref="K17:K19"/>
    <mergeCell ref="L17:L19"/>
    <mergeCell ref="A45:B50"/>
    <mergeCell ref="L45:M47"/>
    <mergeCell ref="M17:M19"/>
    <mergeCell ref="J14:K16"/>
    <mergeCell ref="L14:M16"/>
    <mergeCell ref="J17:J19"/>
    <mergeCell ref="E10:G10"/>
    <mergeCell ref="C45:C50"/>
    <mergeCell ref="D45:E47"/>
    <mergeCell ref="F45:I47"/>
    <mergeCell ref="D14:E16"/>
    <mergeCell ref="F14:I16"/>
    <mergeCell ref="E41:G41"/>
    <mergeCell ref="G17:G19"/>
    <mergeCell ref="H17:H19"/>
    <mergeCell ref="D17:D19"/>
    <mergeCell ref="E17:E19"/>
    <mergeCell ref="F17:F19"/>
    <mergeCell ref="I17:I19"/>
    <mergeCell ref="P45:P50"/>
    <mergeCell ref="D48:D50"/>
    <mergeCell ref="E48:E50"/>
    <mergeCell ref="F48:F50"/>
    <mergeCell ref="G48:G50"/>
    <mergeCell ref="N48:N50"/>
    <mergeCell ref="O48:O50"/>
    <mergeCell ref="H48:H50"/>
    <mergeCell ref="I48:I50"/>
    <mergeCell ref="J48:J50"/>
    <mergeCell ref="L48:L50"/>
    <mergeCell ref="E77:G77"/>
    <mergeCell ref="S81:S83"/>
    <mergeCell ref="T81:T83"/>
    <mergeCell ref="S84:S86"/>
    <mergeCell ref="T84:T86"/>
    <mergeCell ref="P81:P86"/>
    <mergeCell ref="A81:B86"/>
    <mergeCell ref="F84:F86"/>
    <mergeCell ref="G84:G86"/>
    <mergeCell ref="J81:K83"/>
    <mergeCell ref="C81:C86"/>
    <mergeCell ref="D81:E83"/>
    <mergeCell ref="F81:I83"/>
    <mergeCell ref="D84:D86"/>
    <mergeCell ref="H84:H86"/>
    <mergeCell ref="I84:I86"/>
    <mergeCell ref="E84:E86"/>
    <mergeCell ref="N17:N19"/>
    <mergeCell ref="O17:O19"/>
    <mergeCell ref="O84:O86"/>
    <mergeCell ref="J84:J86"/>
    <mergeCell ref="P14:P19"/>
    <mergeCell ref="K48:K50"/>
    <mergeCell ref="L81:M83"/>
    <mergeCell ref="M48:M50"/>
    <mergeCell ref="M84:M86"/>
    <mergeCell ref="J79:P79"/>
    <mergeCell ref="K84:K86"/>
    <mergeCell ref="L84:L86"/>
    <mergeCell ref="N14:O16"/>
    <mergeCell ref="N81:O83"/>
    <mergeCell ref="N84:N86"/>
    <mergeCell ref="N45:O47"/>
  </mergeCells>
  <conditionalFormatting sqref="A70:T102">
    <cfRule type="expression" dxfId="9" priority="1" stopIfTrue="1">
      <formula>$P$68="nein"</formula>
    </cfRule>
  </conditionalFormatting>
  <conditionalFormatting sqref="D51:D62 F51:F62 J51:J62 L51:L62 N65 D87:D98 F87:F98 J87:J98 L87:L98 N101 N87:N98 N51:N62">
    <cfRule type="cellIs" dxfId="8" priority="2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2" fitToHeight="0" orientation="landscape" useFirstPageNumber="1" r:id="rId1"/>
  <headerFooter>
    <oddFooter>&amp;L&amp;"Arial,Kursiv"&amp;8___________
¹ Siehe Fußnote 1 Seite 1 dieses Nachweises.&amp;C&amp;9&amp;A - Seite &amp;P</oddFooter>
  </headerFooter>
  <rowBreaks count="2" manualBreakCount="2">
    <brk id="37" max="16383" man="1"/>
    <brk id="73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2" sqref="E12"/>
    </sheetView>
  </sheetViews>
  <sheetFormatPr baseColWidth="10" defaultColWidth="11.453125" defaultRowHeight="11.5" x14ac:dyDescent="0.25"/>
  <cols>
    <col min="1" max="1" width="5.7265625" style="71" customWidth="1"/>
    <col min="2" max="2" width="7.7265625" style="71" customWidth="1"/>
    <col min="3" max="3" width="12.7265625" style="71" customWidth="1"/>
    <col min="4" max="4" width="10.7265625" style="69" customWidth="1"/>
    <col min="5" max="5" width="14.7265625" style="69" customWidth="1"/>
    <col min="6" max="6" width="10.7265625" style="69" customWidth="1"/>
    <col min="7" max="9" width="14.7265625" style="69" customWidth="1"/>
    <col min="10" max="10" width="10.7265625" style="69" customWidth="1"/>
    <col min="11" max="11" width="14.7265625" style="69" customWidth="1"/>
    <col min="12" max="12" width="10.7265625" style="69" customWidth="1"/>
    <col min="13" max="13" width="14.7265625" style="69" customWidth="1"/>
    <col min="14" max="14" width="10.7265625" style="69" customWidth="1"/>
    <col min="15" max="15" width="14.7265625" style="69" customWidth="1"/>
    <col min="16" max="16" width="18.7265625" style="69" customWidth="1"/>
    <col min="17" max="17" width="1.7265625" style="69" customWidth="1"/>
    <col min="18" max="18" width="60.7265625" style="268" customWidth="1"/>
    <col min="19" max="20" width="10.7265625" style="70" customWidth="1"/>
    <col min="21" max="24" width="11.453125" style="69" customWidth="1"/>
    <col min="25" max="16384" width="11.453125" style="69"/>
  </cols>
  <sheetData>
    <row r="1" spans="1:21" ht="12" hidden="1" customHeight="1" x14ac:dyDescent="0.2">
      <c r="A1" s="346" t="s">
        <v>25</v>
      </c>
      <c r="B1" s="343"/>
      <c r="C1" s="344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1"/>
      <c r="R1" s="70"/>
    </row>
    <row r="2" spans="1:21" ht="12" hidden="1" customHeight="1" x14ac:dyDescent="0.2">
      <c r="A2" s="346" t="str">
        <f>"$A$3:$P$"&amp;IF(P68="nein",68,102)</f>
        <v>$A$3:$P$102</v>
      </c>
      <c r="B2" s="345"/>
      <c r="C2" s="344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2"/>
      <c r="Q2" s="341"/>
      <c r="R2" s="70"/>
    </row>
    <row r="3" spans="1:21" ht="15" customHeight="1" x14ac:dyDescent="0.2">
      <c r="A3" s="258" t="s">
        <v>147</v>
      </c>
      <c r="B3" s="179"/>
      <c r="C3" s="180"/>
      <c r="D3" s="47"/>
      <c r="E3" s="47"/>
      <c r="F3" s="176"/>
      <c r="G3" s="177"/>
      <c r="H3" s="177"/>
      <c r="I3" s="177"/>
      <c r="J3" s="177"/>
      <c r="K3" s="177"/>
      <c r="L3" s="177"/>
      <c r="N3" s="177"/>
      <c r="O3" s="177" t="s">
        <v>17</v>
      </c>
      <c r="P3" s="234" t="str">
        <f>'Seite 1'!$P$18</f>
        <v>F-FF</v>
      </c>
      <c r="Q3" s="341"/>
      <c r="R3" s="70"/>
    </row>
    <row r="4" spans="1:21" ht="15" customHeight="1" x14ac:dyDescent="0.2">
      <c r="A4" s="361"/>
      <c r="B4" s="69"/>
      <c r="C4" s="69"/>
      <c r="I4" s="313"/>
      <c r="J4" s="313"/>
      <c r="K4" s="312"/>
      <c r="L4" s="177"/>
      <c r="N4" s="223"/>
      <c r="O4" s="223" t="s">
        <v>18</v>
      </c>
      <c r="P4" s="235">
        <f ca="1">'Seite 1'!$P$17</f>
        <v>44924</v>
      </c>
      <c r="Q4" s="341"/>
      <c r="R4" s="70"/>
    </row>
    <row r="5" spans="1:21" ht="15" customHeight="1" x14ac:dyDescent="0.2">
      <c r="A5" s="69"/>
      <c r="B5" s="69"/>
      <c r="C5" s="69"/>
      <c r="I5" s="313"/>
      <c r="J5" s="313"/>
      <c r="K5" s="312"/>
      <c r="L5" s="312"/>
      <c r="M5" s="312"/>
      <c r="N5" s="312"/>
      <c r="O5" s="312"/>
      <c r="P5" s="341" t="str">
        <f>'Seite 1'!$A$65</f>
        <v>VWN Förderung der SPFK der Familienferienstätte (Überregionale Familienförderung)</v>
      </c>
      <c r="Q5" s="341"/>
      <c r="R5" s="70"/>
    </row>
    <row r="6" spans="1:21" s="70" customFormat="1" ht="15" customHeight="1" x14ac:dyDescent="0.25">
      <c r="C6" s="313"/>
      <c r="D6" s="313"/>
      <c r="E6" s="313"/>
      <c r="F6" s="313"/>
      <c r="G6" s="313"/>
      <c r="H6" s="313"/>
      <c r="I6" s="312"/>
      <c r="J6" s="312"/>
      <c r="K6" s="312"/>
      <c r="L6" s="312"/>
      <c r="M6" s="312"/>
      <c r="N6" s="312"/>
      <c r="O6" s="312"/>
      <c r="P6" s="340" t="str">
        <f>'Seite 1'!$A$66</f>
        <v>Formularversion: V 2.0 vom 02.01.23 - öffentlich -</v>
      </c>
      <c r="Q6" s="69"/>
      <c r="U6" s="69"/>
    </row>
    <row r="7" spans="1:21" s="70" customFormat="1" ht="18" customHeight="1" x14ac:dyDescent="0.25">
      <c r="A7" s="322" t="s">
        <v>130</v>
      </c>
      <c r="B7" s="321"/>
      <c r="C7" s="320"/>
      <c r="D7" s="320"/>
      <c r="E7" s="320"/>
      <c r="F7" s="320"/>
      <c r="G7" s="320"/>
      <c r="H7" s="320"/>
      <c r="I7" s="319"/>
      <c r="J7" s="319"/>
      <c r="K7" s="319"/>
      <c r="L7" s="319"/>
      <c r="M7" s="319"/>
      <c r="N7" s="319"/>
      <c r="O7" s="319"/>
      <c r="P7" s="318"/>
      <c r="Q7" s="69"/>
      <c r="U7" s="69"/>
    </row>
    <row r="8" spans="1:21" s="70" customFormat="1" ht="15" customHeight="1" x14ac:dyDescent="0.25">
      <c r="A8" s="317" t="s">
        <v>129</v>
      </c>
      <c r="B8" s="316"/>
      <c r="C8" s="315"/>
      <c r="D8" s="315"/>
      <c r="E8" s="315"/>
      <c r="F8" s="315"/>
      <c r="G8" s="315"/>
      <c r="H8" s="315"/>
      <c r="I8" s="312"/>
      <c r="J8" s="312"/>
      <c r="K8" s="312"/>
      <c r="L8" s="312"/>
      <c r="M8" s="312"/>
      <c r="N8" s="312"/>
      <c r="O8" s="312"/>
      <c r="P8" s="340"/>
      <c r="Q8" s="69"/>
      <c r="U8" s="69"/>
    </row>
    <row r="9" spans="1:21" s="70" customFormat="1" ht="12" customHeight="1" x14ac:dyDescent="0.25">
      <c r="A9" s="314"/>
      <c r="B9" s="314"/>
      <c r="C9" s="314"/>
      <c r="D9" s="314"/>
      <c r="E9" s="314"/>
      <c r="F9" s="314"/>
      <c r="G9" s="314"/>
      <c r="H9" s="314"/>
      <c r="I9" s="312"/>
      <c r="J9" s="312"/>
      <c r="K9" s="312"/>
      <c r="L9" s="312"/>
      <c r="M9" s="312"/>
      <c r="N9" s="312"/>
      <c r="O9" s="312"/>
      <c r="P9" s="340"/>
      <c r="Q9" s="69"/>
      <c r="U9" s="69"/>
    </row>
    <row r="10" spans="1:21" s="70" customFormat="1" ht="18" customHeight="1" x14ac:dyDescent="0.25">
      <c r="A10" s="311">
        <v>2</v>
      </c>
      <c r="B10" s="307" t="s">
        <v>128</v>
      </c>
      <c r="C10" s="305"/>
      <c r="D10" s="310"/>
      <c r="E10" s="531">
        <f>'Seite 3'!B13</f>
        <v>0</v>
      </c>
      <c r="F10" s="532"/>
      <c r="G10" s="533"/>
      <c r="P10" s="308"/>
      <c r="Q10" s="69"/>
      <c r="U10" s="69"/>
    </row>
    <row r="11" spans="1:21" s="301" customFormat="1" ht="5.15" customHeight="1" x14ac:dyDescent="0.25">
      <c r="A11" s="309"/>
      <c r="B11" s="309"/>
      <c r="C11" s="309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69"/>
      <c r="R11" s="70"/>
      <c r="S11" s="70"/>
      <c r="T11" s="70"/>
      <c r="U11" s="69"/>
    </row>
    <row r="12" spans="1:21" s="301" customFormat="1" ht="18" customHeight="1" x14ac:dyDescent="0.25">
      <c r="A12" s="307" t="s">
        <v>127</v>
      </c>
      <c r="B12" s="327"/>
      <c r="C12" s="305"/>
      <c r="D12" s="310"/>
      <c r="E12" s="339"/>
      <c r="F12" s="303" t="s">
        <v>1</v>
      </c>
      <c r="G12" s="339"/>
      <c r="L12" s="308"/>
      <c r="Q12" s="69"/>
      <c r="R12" s="70"/>
      <c r="S12" s="70"/>
      <c r="T12" s="70"/>
      <c r="U12" s="69"/>
    </row>
    <row r="13" spans="1:21" s="301" customFormat="1" ht="12" customHeight="1" x14ac:dyDescent="0.25">
      <c r="A13" s="309"/>
      <c r="B13" s="309"/>
      <c r="C13" s="309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69"/>
      <c r="R13" s="70"/>
      <c r="S13" s="70"/>
      <c r="T13" s="70"/>
      <c r="U13" s="69"/>
    </row>
    <row r="14" spans="1:21" s="70" customFormat="1" ht="12" customHeight="1" x14ac:dyDescent="0.25">
      <c r="A14" s="504" t="s">
        <v>114</v>
      </c>
      <c r="B14" s="505"/>
      <c r="C14" s="513" t="s">
        <v>126</v>
      </c>
      <c r="D14" s="504" t="s">
        <v>112</v>
      </c>
      <c r="E14" s="516"/>
      <c r="F14" s="499" t="s">
        <v>111</v>
      </c>
      <c r="G14" s="500"/>
      <c r="H14" s="520"/>
      <c r="I14" s="520"/>
      <c r="J14" s="499" t="s">
        <v>110</v>
      </c>
      <c r="K14" s="500"/>
      <c r="L14" s="499" t="s">
        <v>109</v>
      </c>
      <c r="M14" s="500"/>
      <c r="N14" s="499" t="s">
        <v>108</v>
      </c>
      <c r="O14" s="500"/>
      <c r="P14" s="496" t="s">
        <v>107</v>
      </c>
      <c r="Q14" s="69"/>
      <c r="U14" s="69"/>
    </row>
    <row r="15" spans="1:21" s="70" customFormat="1" ht="12" customHeight="1" x14ac:dyDescent="0.25">
      <c r="A15" s="506"/>
      <c r="B15" s="507"/>
      <c r="C15" s="514"/>
      <c r="D15" s="506"/>
      <c r="E15" s="517"/>
      <c r="F15" s="490"/>
      <c r="G15" s="493"/>
      <c r="H15" s="521"/>
      <c r="I15" s="521"/>
      <c r="J15" s="490"/>
      <c r="K15" s="493"/>
      <c r="L15" s="490"/>
      <c r="M15" s="493"/>
      <c r="N15" s="490"/>
      <c r="O15" s="493"/>
      <c r="P15" s="497"/>
      <c r="Q15" s="69"/>
      <c r="U15" s="69"/>
    </row>
    <row r="16" spans="1:21" s="70" customFormat="1" ht="12" customHeight="1" x14ac:dyDescent="0.25">
      <c r="A16" s="506"/>
      <c r="B16" s="507"/>
      <c r="C16" s="514"/>
      <c r="D16" s="518"/>
      <c r="E16" s="519"/>
      <c r="F16" s="490"/>
      <c r="G16" s="493"/>
      <c r="H16" s="521"/>
      <c r="I16" s="521"/>
      <c r="J16" s="490"/>
      <c r="K16" s="493"/>
      <c r="L16" s="490"/>
      <c r="M16" s="493"/>
      <c r="N16" s="490"/>
      <c r="O16" s="493"/>
      <c r="P16" s="497"/>
      <c r="Q16" s="69"/>
      <c r="U16" s="69"/>
    </row>
    <row r="17" spans="1:21" s="70" customFormat="1" ht="12" customHeight="1" x14ac:dyDescent="0.25">
      <c r="A17" s="506"/>
      <c r="B17" s="507"/>
      <c r="C17" s="514"/>
      <c r="D17" s="490" t="s">
        <v>71</v>
      </c>
      <c r="E17" s="510" t="s">
        <v>100</v>
      </c>
      <c r="F17" s="490" t="s">
        <v>71</v>
      </c>
      <c r="G17" s="510" t="s">
        <v>103</v>
      </c>
      <c r="H17" s="510" t="s">
        <v>102</v>
      </c>
      <c r="I17" s="510" t="s">
        <v>101</v>
      </c>
      <c r="J17" s="490" t="s">
        <v>71</v>
      </c>
      <c r="K17" s="493" t="s">
        <v>100</v>
      </c>
      <c r="L17" s="490" t="s">
        <v>71</v>
      </c>
      <c r="M17" s="493" t="s">
        <v>100</v>
      </c>
      <c r="N17" s="490" t="s">
        <v>71</v>
      </c>
      <c r="O17" s="493" t="s">
        <v>100</v>
      </c>
      <c r="P17" s="497"/>
      <c r="Q17" s="69"/>
      <c r="U17" s="69"/>
    </row>
    <row r="18" spans="1:21" s="70" customFormat="1" ht="12" customHeight="1" x14ac:dyDescent="0.25">
      <c r="A18" s="506"/>
      <c r="B18" s="507"/>
      <c r="C18" s="514"/>
      <c r="D18" s="491"/>
      <c r="E18" s="511"/>
      <c r="F18" s="491"/>
      <c r="G18" s="511"/>
      <c r="H18" s="511"/>
      <c r="I18" s="511"/>
      <c r="J18" s="491"/>
      <c r="K18" s="494"/>
      <c r="L18" s="491"/>
      <c r="M18" s="494"/>
      <c r="N18" s="491"/>
      <c r="O18" s="494"/>
      <c r="P18" s="497"/>
      <c r="Q18" s="69"/>
      <c r="U18" s="69"/>
    </row>
    <row r="19" spans="1:21" s="70" customFormat="1" ht="12" customHeight="1" x14ac:dyDescent="0.25">
      <c r="A19" s="508"/>
      <c r="B19" s="509"/>
      <c r="C19" s="515"/>
      <c r="D19" s="492"/>
      <c r="E19" s="512"/>
      <c r="F19" s="492"/>
      <c r="G19" s="512"/>
      <c r="H19" s="512"/>
      <c r="I19" s="512"/>
      <c r="J19" s="492"/>
      <c r="K19" s="495"/>
      <c r="L19" s="492"/>
      <c r="M19" s="495"/>
      <c r="N19" s="492"/>
      <c r="O19" s="495"/>
      <c r="P19" s="498"/>
      <c r="Q19" s="69"/>
      <c r="U19" s="69"/>
    </row>
    <row r="20" spans="1:21" s="70" customFormat="1" ht="18" customHeight="1" x14ac:dyDescent="0.25">
      <c r="A20" s="297" t="s">
        <v>95</v>
      </c>
      <c r="B20" s="296"/>
      <c r="C20" s="338"/>
      <c r="D20" s="337"/>
      <c r="E20" s="336"/>
      <c r="F20" s="337"/>
      <c r="G20" s="336"/>
      <c r="H20" s="336"/>
      <c r="I20" s="336"/>
      <c r="J20" s="337"/>
      <c r="K20" s="336"/>
      <c r="L20" s="337"/>
      <c r="M20" s="336"/>
      <c r="N20" s="337"/>
      <c r="O20" s="336"/>
      <c r="P20" s="286">
        <f t="shared" ref="P20:P31" si="0">ROUND(E20,2)+ROUND(G20,2)+ROUND(H20,2)+ROUND(I20,2)+ROUND(K20,2)+ROUND(M20,2)-ROUND(O20,2)</f>
        <v>0</v>
      </c>
      <c r="Q20" s="69"/>
      <c r="U20" s="69"/>
    </row>
    <row r="21" spans="1:21" s="70" customFormat="1" ht="18" customHeight="1" x14ac:dyDescent="0.25">
      <c r="A21" s="291" t="s">
        <v>93</v>
      </c>
      <c r="B21" s="290"/>
      <c r="C21" s="338"/>
      <c r="D21" s="337"/>
      <c r="E21" s="336"/>
      <c r="F21" s="337"/>
      <c r="G21" s="336"/>
      <c r="H21" s="336"/>
      <c r="I21" s="336"/>
      <c r="J21" s="337"/>
      <c r="K21" s="336"/>
      <c r="L21" s="337"/>
      <c r="M21" s="336"/>
      <c r="N21" s="337"/>
      <c r="O21" s="336"/>
      <c r="P21" s="329">
        <f t="shared" si="0"/>
        <v>0</v>
      </c>
      <c r="Q21" s="69"/>
      <c r="U21" s="69"/>
    </row>
    <row r="22" spans="1:21" s="70" customFormat="1" ht="18" customHeight="1" x14ac:dyDescent="0.25">
      <c r="A22" s="291" t="s">
        <v>92</v>
      </c>
      <c r="B22" s="290"/>
      <c r="C22" s="338"/>
      <c r="D22" s="337"/>
      <c r="E22" s="336"/>
      <c r="F22" s="337"/>
      <c r="G22" s="336"/>
      <c r="H22" s="336"/>
      <c r="I22" s="336"/>
      <c r="J22" s="337"/>
      <c r="K22" s="336"/>
      <c r="L22" s="337"/>
      <c r="M22" s="336"/>
      <c r="N22" s="337"/>
      <c r="O22" s="336"/>
      <c r="P22" s="329">
        <f t="shared" si="0"/>
        <v>0</v>
      </c>
      <c r="Q22" s="69"/>
      <c r="U22" s="69"/>
    </row>
    <row r="23" spans="1:21" s="70" customFormat="1" ht="18" customHeight="1" x14ac:dyDescent="0.25">
      <c r="A23" s="291" t="s">
        <v>91</v>
      </c>
      <c r="B23" s="290"/>
      <c r="C23" s="338"/>
      <c r="D23" s="337"/>
      <c r="E23" s="336"/>
      <c r="F23" s="337"/>
      <c r="G23" s="336"/>
      <c r="H23" s="336"/>
      <c r="I23" s="336"/>
      <c r="J23" s="337"/>
      <c r="K23" s="336"/>
      <c r="L23" s="337"/>
      <c r="M23" s="336"/>
      <c r="N23" s="337"/>
      <c r="O23" s="336"/>
      <c r="P23" s="329">
        <f t="shared" si="0"/>
        <v>0</v>
      </c>
      <c r="Q23" s="69"/>
      <c r="U23" s="69"/>
    </row>
    <row r="24" spans="1:21" s="70" customFormat="1" ht="18" customHeight="1" x14ac:dyDescent="0.25">
      <c r="A24" s="291" t="s">
        <v>90</v>
      </c>
      <c r="B24" s="290"/>
      <c r="C24" s="338"/>
      <c r="D24" s="337"/>
      <c r="E24" s="336"/>
      <c r="F24" s="337"/>
      <c r="G24" s="336"/>
      <c r="H24" s="336"/>
      <c r="I24" s="336"/>
      <c r="J24" s="337"/>
      <c r="K24" s="336"/>
      <c r="L24" s="337"/>
      <c r="M24" s="336"/>
      <c r="N24" s="337"/>
      <c r="O24" s="336"/>
      <c r="P24" s="329">
        <f t="shared" si="0"/>
        <v>0</v>
      </c>
      <c r="Q24" s="69"/>
      <c r="U24" s="69"/>
    </row>
    <row r="25" spans="1:21" s="70" customFormat="1" ht="18" customHeight="1" x14ac:dyDescent="0.25">
      <c r="A25" s="291" t="s">
        <v>89</v>
      </c>
      <c r="B25" s="290"/>
      <c r="C25" s="338"/>
      <c r="D25" s="337"/>
      <c r="E25" s="336"/>
      <c r="F25" s="337"/>
      <c r="G25" s="336"/>
      <c r="H25" s="336"/>
      <c r="I25" s="336"/>
      <c r="J25" s="337"/>
      <c r="K25" s="336"/>
      <c r="L25" s="337"/>
      <c r="M25" s="336"/>
      <c r="N25" s="337"/>
      <c r="O25" s="336"/>
      <c r="P25" s="329">
        <f t="shared" si="0"/>
        <v>0</v>
      </c>
      <c r="Q25" s="69"/>
      <c r="U25" s="69"/>
    </row>
    <row r="26" spans="1:21" s="70" customFormat="1" ht="18" customHeight="1" x14ac:dyDescent="0.25">
      <c r="A26" s="291" t="s">
        <v>88</v>
      </c>
      <c r="B26" s="290"/>
      <c r="C26" s="338"/>
      <c r="D26" s="337"/>
      <c r="E26" s="336"/>
      <c r="F26" s="337"/>
      <c r="G26" s="336"/>
      <c r="H26" s="336"/>
      <c r="I26" s="336"/>
      <c r="J26" s="337"/>
      <c r="K26" s="336"/>
      <c r="L26" s="337"/>
      <c r="M26" s="336"/>
      <c r="N26" s="337"/>
      <c r="O26" s="336"/>
      <c r="P26" s="329">
        <f t="shared" si="0"/>
        <v>0</v>
      </c>
      <c r="Q26" s="69"/>
      <c r="U26" s="69"/>
    </row>
    <row r="27" spans="1:21" s="70" customFormat="1" ht="18" customHeight="1" x14ac:dyDescent="0.25">
      <c r="A27" s="291" t="s">
        <v>87</v>
      </c>
      <c r="B27" s="290"/>
      <c r="C27" s="338"/>
      <c r="D27" s="337"/>
      <c r="E27" s="336"/>
      <c r="F27" s="337"/>
      <c r="G27" s="336"/>
      <c r="H27" s="336"/>
      <c r="I27" s="336"/>
      <c r="J27" s="337"/>
      <c r="K27" s="336"/>
      <c r="L27" s="337"/>
      <c r="M27" s="336"/>
      <c r="N27" s="337"/>
      <c r="O27" s="336"/>
      <c r="P27" s="329">
        <f t="shared" si="0"/>
        <v>0</v>
      </c>
      <c r="Q27" s="69"/>
      <c r="U27" s="69"/>
    </row>
    <row r="28" spans="1:21" s="70" customFormat="1" ht="18" customHeight="1" x14ac:dyDescent="0.25">
      <c r="A28" s="291" t="s">
        <v>86</v>
      </c>
      <c r="B28" s="290"/>
      <c r="C28" s="338"/>
      <c r="D28" s="337"/>
      <c r="E28" s="336"/>
      <c r="F28" s="337"/>
      <c r="G28" s="336"/>
      <c r="H28" s="336"/>
      <c r="I28" s="336"/>
      <c r="J28" s="337"/>
      <c r="K28" s="336"/>
      <c r="L28" s="337"/>
      <c r="M28" s="336"/>
      <c r="N28" s="337"/>
      <c r="O28" s="336"/>
      <c r="P28" s="329">
        <f t="shared" si="0"/>
        <v>0</v>
      </c>
      <c r="Q28" s="69"/>
      <c r="U28" s="69"/>
    </row>
    <row r="29" spans="1:21" s="70" customFormat="1" ht="18" customHeight="1" x14ac:dyDescent="0.25">
      <c r="A29" s="291" t="s">
        <v>85</v>
      </c>
      <c r="B29" s="290"/>
      <c r="C29" s="338"/>
      <c r="D29" s="337"/>
      <c r="E29" s="336"/>
      <c r="F29" s="337"/>
      <c r="G29" s="336"/>
      <c r="H29" s="336"/>
      <c r="I29" s="336"/>
      <c r="J29" s="337"/>
      <c r="K29" s="336"/>
      <c r="L29" s="337"/>
      <c r="M29" s="336"/>
      <c r="N29" s="337"/>
      <c r="O29" s="336"/>
      <c r="P29" s="329">
        <f t="shared" si="0"/>
        <v>0</v>
      </c>
      <c r="Q29" s="69"/>
      <c r="U29" s="69"/>
    </row>
    <row r="30" spans="1:21" s="70" customFormat="1" ht="18" customHeight="1" x14ac:dyDescent="0.25">
      <c r="A30" s="291" t="s">
        <v>84</v>
      </c>
      <c r="B30" s="290"/>
      <c r="C30" s="338"/>
      <c r="D30" s="337"/>
      <c r="E30" s="336"/>
      <c r="F30" s="337"/>
      <c r="G30" s="336"/>
      <c r="H30" s="336"/>
      <c r="I30" s="336"/>
      <c r="J30" s="337"/>
      <c r="K30" s="336"/>
      <c r="L30" s="337"/>
      <c r="M30" s="336"/>
      <c r="N30" s="337"/>
      <c r="O30" s="336"/>
      <c r="P30" s="329">
        <f t="shared" si="0"/>
        <v>0</v>
      </c>
      <c r="Q30" s="69"/>
      <c r="U30" s="69"/>
    </row>
    <row r="31" spans="1:21" s="70" customFormat="1" ht="18" customHeight="1" x14ac:dyDescent="0.25">
      <c r="A31" s="291" t="s">
        <v>83</v>
      </c>
      <c r="B31" s="290"/>
      <c r="C31" s="338"/>
      <c r="D31" s="337"/>
      <c r="E31" s="336"/>
      <c r="F31" s="337"/>
      <c r="G31" s="336"/>
      <c r="H31" s="336"/>
      <c r="I31" s="336"/>
      <c r="J31" s="337"/>
      <c r="K31" s="336"/>
      <c r="L31" s="337"/>
      <c r="M31" s="336"/>
      <c r="N31" s="337"/>
      <c r="O31" s="336"/>
      <c r="P31" s="329">
        <f t="shared" si="0"/>
        <v>0</v>
      </c>
      <c r="Q31" s="69"/>
      <c r="U31" s="69"/>
    </row>
    <row r="32" spans="1:21" s="70" customFormat="1" ht="18" customHeight="1" thickBot="1" x14ac:dyDescent="0.3">
      <c r="A32" s="273" t="s">
        <v>82</v>
      </c>
      <c r="B32" s="272"/>
      <c r="C32" s="285"/>
      <c r="D32" s="283"/>
      <c r="E32" s="282">
        <f>SUMPRODUCT(ROUND(E20:E31,2))</f>
        <v>0</v>
      </c>
      <c r="F32" s="283"/>
      <c r="G32" s="284">
        <f>SUMPRODUCT(ROUND(G20:G31,2))</f>
        <v>0</v>
      </c>
      <c r="H32" s="284">
        <f>SUMPRODUCT(ROUND(H20:H31,2))</f>
        <v>0</v>
      </c>
      <c r="I32" s="282">
        <f>SUMPRODUCT(ROUND(I20:I31,2))</f>
        <v>0</v>
      </c>
      <c r="J32" s="283"/>
      <c r="K32" s="282">
        <f>SUMPRODUCT(ROUND(K20:K31,2))</f>
        <v>0</v>
      </c>
      <c r="L32" s="283"/>
      <c r="M32" s="282">
        <f>SUMPRODUCT(ROUND(M20:M31,2))</f>
        <v>0</v>
      </c>
      <c r="N32" s="283"/>
      <c r="O32" s="282">
        <f>SUMPRODUCT(ROUND(O20:O31,2))</f>
        <v>0</v>
      </c>
      <c r="P32" s="269">
        <f>SUM(P20:P31)</f>
        <v>0</v>
      </c>
      <c r="Q32" s="69"/>
      <c r="U32" s="69"/>
    </row>
    <row r="33" spans="1:21" ht="5.15" customHeight="1" thickTop="1" x14ac:dyDescent="0.25">
      <c r="R33" s="70"/>
    </row>
    <row r="34" spans="1:21" s="70" customFormat="1" ht="18" customHeight="1" x14ac:dyDescent="0.25">
      <c r="A34" s="281" t="s">
        <v>81</v>
      </c>
      <c r="B34" s="280"/>
      <c r="C34" s="279"/>
      <c r="D34" s="277"/>
      <c r="E34" s="278"/>
      <c r="F34" s="277"/>
      <c r="G34" s="278"/>
      <c r="H34" s="278"/>
      <c r="I34" s="278"/>
      <c r="J34" s="277"/>
      <c r="K34" s="277"/>
      <c r="L34" s="277"/>
      <c r="M34" s="277"/>
      <c r="N34" s="335"/>
      <c r="O34" s="334"/>
      <c r="P34" s="274">
        <f>ROUND(O34,2)</f>
        <v>0</v>
      </c>
      <c r="Q34" s="69"/>
      <c r="U34" s="69"/>
    </row>
    <row r="35" spans="1:21" s="70" customFormat="1" ht="18" customHeight="1" thickBot="1" x14ac:dyDescent="0.3">
      <c r="A35" s="273" t="s">
        <v>80</v>
      </c>
      <c r="B35" s="272"/>
      <c r="C35" s="272"/>
      <c r="D35" s="270"/>
      <c r="E35" s="271"/>
      <c r="F35" s="270"/>
      <c r="G35" s="271"/>
      <c r="H35" s="271"/>
      <c r="I35" s="271"/>
      <c r="J35" s="270"/>
      <c r="K35" s="271"/>
      <c r="L35" s="270"/>
      <c r="M35" s="270"/>
      <c r="N35" s="270"/>
      <c r="O35" s="270"/>
      <c r="P35" s="269">
        <f>P32+P34</f>
        <v>0</v>
      </c>
      <c r="Q35" s="69"/>
      <c r="U35" s="69"/>
    </row>
    <row r="36" spans="1:21" ht="12" thickTop="1" x14ac:dyDescent="0.25">
      <c r="R36" s="70"/>
    </row>
    <row r="37" spans="1:21" x14ac:dyDescent="0.25">
      <c r="R37" s="70"/>
    </row>
    <row r="38" spans="1:21" s="70" customFormat="1" ht="18" customHeight="1" x14ac:dyDescent="0.25">
      <c r="A38" s="322" t="s">
        <v>125</v>
      </c>
      <c r="B38" s="321"/>
      <c r="C38" s="320"/>
      <c r="D38" s="320"/>
      <c r="E38" s="320"/>
      <c r="F38" s="320"/>
      <c r="G38" s="320"/>
      <c r="H38" s="320"/>
      <c r="I38" s="319"/>
      <c r="J38" s="319"/>
      <c r="K38" s="319"/>
      <c r="L38" s="319"/>
      <c r="M38" s="319"/>
      <c r="N38" s="319"/>
      <c r="O38" s="319"/>
      <c r="P38" s="318"/>
      <c r="Q38" s="69"/>
      <c r="U38" s="69"/>
    </row>
    <row r="39" spans="1:21" ht="15" customHeight="1" x14ac:dyDescent="0.25">
      <c r="A39" s="333" t="s">
        <v>124</v>
      </c>
      <c r="B39" s="332"/>
      <c r="C39" s="331"/>
      <c r="D39" s="331"/>
      <c r="E39" s="331"/>
      <c r="F39" s="331"/>
      <c r="G39" s="331"/>
      <c r="H39" s="331"/>
      <c r="I39" s="313"/>
      <c r="J39" s="313"/>
      <c r="K39" s="312"/>
      <c r="L39" s="177"/>
      <c r="R39" s="70"/>
    </row>
    <row r="40" spans="1:21" ht="12" customHeight="1" x14ac:dyDescent="0.25">
      <c r="A40" s="331"/>
      <c r="B40" s="331"/>
      <c r="C40" s="331"/>
      <c r="D40" s="331"/>
      <c r="E40" s="331"/>
      <c r="F40" s="331"/>
      <c r="G40" s="331"/>
      <c r="H40" s="331"/>
      <c r="I40" s="313"/>
      <c r="J40" s="313"/>
      <c r="K40" s="312"/>
      <c r="L40" s="312"/>
      <c r="R40" s="70"/>
    </row>
    <row r="41" spans="1:21" s="70" customFormat="1" ht="18" customHeight="1" x14ac:dyDescent="0.25">
      <c r="A41" s="311">
        <f>$A$10</f>
        <v>2</v>
      </c>
      <c r="B41" s="307" t="str">
        <f>$B$10</f>
        <v>Name, Vorname Mitarbeiter/in:</v>
      </c>
      <c r="C41" s="305"/>
      <c r="D41" s="310"/>
      <c r="E41" s="522">
        <f>IF($E$10="","",$E$10)</f>
        <v>0</v>
      </c>
      <c r="F41" s="523"/>
      <c r="G41" s="524"/>
      <c r="P41" s="308"/>
      <c r="Q41" s="69"/>
      <c r="U41" s="69"/>
    </row>
    <row r="42" spans="1:21" s="301" customFormat="1" ht="5.15" customHeight="1" x14ac:dyDescent="0.25">
      <c r="A42" s="309"/>
      <c r="B42" s="309"/>
      <c r="C42" s="309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69"/>
      <c r="R42" s="70"/>
      <c r="S42" s="70"/>
      <c r="T42" s="70"/>
      <c r="U42" s="69"/>
    </row>
    <row r="43" spans="1:21" s="301" customFormat="1" ht="18" customHeight="1" x14ac:dyDescent="0.25">
      <c r="A43" s="307" t="str">
        <f>$A$12</f>
        <v>Beschäftigungszeitraum im Projekt vom:</v>
      </c>
      <c r="B43" s="306"/>
      <c r="C43" s="305"/>
      <c r="D43" s="304"/>
      <c r="E43" s="302" t="str">
        <f>IF($E$12="","",$E$12)</f>
        <v/>
      </c>
      <c r="F43" s="303" t="s">
        <v>1</v>
      </c>
      <c r="G43" s="302" t="str">
        <f>IF($G$12="","",$G$12)</f>
        <v/>
      </c>
      <c r="L43" s="308"/>
      <c r="Q43" s="69"/>
      <c r="R43" s="70"/>
      <c r="S43" s="70"/>
      <c r="T43" s="70"/>
      <c r="U43" s="69"/>
    </row>
    <row r="44" spans="1:21" x14ac:dyDescent="0.25">
      <c r="R44" s="70"/>
    </row>
    <row r="45" spans="1:21" s="70" customFormat="1" ht="12" customHeight="1" x14ac:dyDescent="0.25">
      <c r="A45" s="504" t="s">
        <v>114</v>
      </c>
      <c r="B45" s="505"/>
      <c r="C45" s="513" t="s">
        <v>113</v>
      </c>
      <c r="D45" s="504" t="s">
        <v>112</v>
      </c>
      <c r="E45" s="516"/>
      <c r="F45" s="499" t="s">
        <v>111</v>
      </c>
      <c r="G45" s="500"/>
      <c r="H45" s="520"/>
      <c r="I45" s="520"/>
      <c r="J45" s="499" t="s">
        <v>110</v>
      </c>
      <c r="K45" s="500"/>
      <c r="L45" s="499" t="s">
        <v>109</v>
      </c>
      <c r="M45" s="500"/>
      <c r="N45" s="499" t="s">
        <v>108</v>
      </c>
      <c r="O45" s="500"/>
      <c r="P45" s="496" t="s">
        <v>107</v>
      </c>
      <c r="Q45" s="69"/>
      <c r="U45" s="69"/>
    </row>
    <row r="46" spans="1:21" s="70" customFormat="1" ht="12" customHeight="1" x14ac:dyDescent="0.25">
      <c r="A46" s="506"/>
      <c r="B46" s="507"/>
      <c r="C46" s="514"/>
      <c r="D46" s="506"/>
      <c r="E46" s="517"/>
      <c r="F46" s="490"/>
      <c r="G46" s="493"/>
      <c r="H46" s="521"/>
      <c r="I46" s="521"/>
      <c r="J46" s="490"/>
      <c r="K46" s="493"/>
      <c r="L46" s="490"/>
      <c r="M46" s="493"/>
      <c r="N46" s="490"/>
      <c r="O46" s="493"/>
      <c r="P46" s="497"/>
      <c r="Q46" s="69"/>
      <c r="U46" s="69"/>
    </row>
    <row r="47" spans="1:21" s="70" customFormat="1" ht="12" customHeight="1" x14ac:dyDescent="0.25">
      <c r="A47" s="506"/>
      <c r="B47" s="507"/>
      <c r="C47" s="514"/>
      <c r="D47" s="518"/>
      <c r="E47" s="519"/>
      <c r="F47" s="490"/>
      <c r="G47" s="493"/>
      <c r="H47" s="521"/>
      <c r="I47" s="521"/>
      <c r="J47" s="490"/>
      <c r="K47" s="493"/>
      <c r="L47" s="490"/>
      <c r="M47" s="493"/>
      <c r="N47" s="490"/>
      <c r="O47" s="493"/>
      <c r="P47" s="497"/>
      <c r="Q47" s="69"/>
      <c r="U47" s="69"/>
    </row>
    <row r="48" spans="1:21" s="70" customFormat="1" ht="12" customHeight="1" x14ac:dyDescent="0.25">
      <c r="A48" s="506"/>
      <c r="B48" s="507"/>
      <c r="C48" s="514"/>
      <c r="D48" s="490" t="s">
        <v>71</v>
      </c>
      <c r="E48" s="510" t="s">
        <v>100</v>
      </c>
      <c r="F48" s="490" t="s">
        <v>71</v>
      </c>
      <c r="G48" s="510" t="s">
        <v>103</v>
      </c>
      <c r="H48" s="510" t="s">
        <v>102</v>
      </c>
      <c r="I48" s="510" t="s">
        <v>101</v>
      </c>
      <c r="J48" s="490" t="s">
        <v>71</v>
      </c>
      <c r="K48" s="493" t="s">
        <v>100</v>
      </c>
      <c r="L48" s="490" t="s">
        <v>71</v>
      </c>
      <c r="M48" s="493" t="s">
        <v>100</v>
      </c>
      <c r="N48" s="490" t="s">
        <v>71</v>
      </c>
      <c r="O48" s="493" t="s">
        <v>100</v>
      </c>
      <c r="P48" s="497"/>
      <c r="Q48" s="69"/>
      <c r="U48" s="69"/>
    </row>
    <row r="49" spans="1:21" s="70" customFormat="1" ht="12" customHeight="1" x14ac:dyDescent="0.25">
      <c r="A49" s="506"/>
      <c r="B49" s="507"/>
      <c r="C49" s="514"/>
      <c r="D49" s="491"/>
      <c r="E49" s="511"/>
      <c r="F49" s="491"/>
      <c r="G49" s="511"/>
      <c r="H49" s="511"/>
      <c r="I49" s="511"/>
      <c r="J49" s="491"/>
      <c r="K49" s="494"/>
      <c r="L49" s="491"/>
      <c r="M49" s="494"/>
      <c r="N49" s="491"/>
      <c r="O49" s="494"/>
      <c r="P49" s="497"/>
      <c r="Q49" s="69"/>
      <c r="U49" s="69"/>
    </row>
    <row r="50" spans="1:21" s="70" customFormat="1" ht="12" customHeight="1" x14ac:dyDescent="0.25">
      <c r="A50" s="508"/>
      <c r="B50" s="509"/>
      <c r="C50" s="515"/>
      <c r="D50" s="492"/>
      <c r="E50" s="512"/>
      <c r="F50" s="492"/>
      <c r="G50" s="512"/>
      <c r="H50" s="512"/>
      <c r="I50" s="512"/>
      <c r="J50" s="492"/>
      <c r="K50" s="495"/>
      <c r="L50" s="492"/>
      <c r="M50" s="495"/>
      <c r="N50" s="492"/>
      <c r="O50" s="495"/>
      <c r="P50" s="498"/>
      <c r="Q50" s="69"/>
      <c r="U50" s="69"/>
    </row>
    <row r="51" spans="1:21" s="70" customFormat="1" ht="18" customHeight="1" x14ac:dyDescent="0.25">
      <c r="A51" s="297" t="s">
        <v>95</v>
      </c>
      <c r="B51" s="296"/>
      <c r="C51" s="330"/>
      <c r="D51" s="295">
        <f t="shared" ref="D51:D62" si="1">D20</f>
        <v>0</v>
      </c>
      <c r="E51" s="289">
        <f t="shared" ref="E51:E62" si="2">IF(C20=0,0,ROUND(ROUND(E20,2)/ROUND($C20,2)*ROUND($C51,2),2))</f>
        <v>0</v>
      </c>
      <c r="F51" s="295">
        <f t="shared" ref="F51:F62" si="3">F20</f>
        <v>0</v>
      </c>
      <c r="G51" s="289">
        <f t="shared" ref="G51:G62" si="4">IF(C20=0,0,ROUND(ROUND(G20,2)/ROUND($C20,2)*ROUND($C51,2),2))</f>
        <v>0</v>
      </c>
      <c r="H51" s="289">
        <f t="shared" ref="H51:H62" si="5">IF(C20=0,0,ROUND(ROUND(H20,2)/ROUND($C20,2)*ROUND($C51,2),2))</f>
        <v>0</v>
      </c>
      <c r="I51" s="289">
        <f t="shared" ref="I51:I62" si="6">IF(C20=0,0,ROUND(ROUND(I20,2)/ROUND($C20,2)*ROUND($C51,2),2))</f>
        <v>0</v>
      </c>
      <c r="J51" s="295">
        <f t="shared" ref="J51:J62" si="7">J20</f>
        <v>0</v>
      </c>
      <c r="K51" s="289">
        <f t="shared" ref="K51:K62" si="8">IF(C20=0,0,ROUND(ROUND(K20,2)/ROUND($C20,2)*ROUND($C51,2),2))</f>
        <v>0</v>
      </c>
      <c r="L51" s="295">
        <f t="shared" ref="L51:L62" si="9">L20</f>
        <v>0</v>
      </c>
      <c r="M51" s="289">
        <f t="shared" ref="M51:M62" si="10">IF(C20=0,0,ROUND(ROUND(M20,2)/ROUND($C20,2)*ROUND($C51,2),2))</f>
        <v>0</v>
      </c>
      <c r="N51" s="295">
        <f t="shared" ref="N51:N62" si="11">N20</f>
        <v>0</v>
      </c>
      <c r="O51" s="289">
        <f t="shared" ref="O51:O62" si="12">IF(C20=0,0,ROUND(ROUND(O20,2)/ROUND($C20,2)*ROUND($C51,2),2))</f>
        <v>0</v>
      </c>
      <c r="P51" s="286">
        <f t="shared" ref="P51:P62" si="13">ROUND(E51,2)+ROUND(G51,2)+ROUND(H51,2)+ROUND(I51,2)+ROUND(K51,2)+ROUND(M51,2)-ROUND(O51,2)</f>
        <v>0</v>
      </c>
      <c r="Q51" s="69"/>
      <c r="U51" s="69"/>
    </row>
    <row r="52" spans="1:21" s="70" customFormat="1" ht="18" customHeight="1" x14ac:dyDescent="0.25">
      <c r="A52" s="291" t="s">
        <v>93</v>
      </c>
      <c r="B52" s="290"/>
      <c r="C52" s="330"/>
      <c r="D52" s="288">
        <f t="shared" si="1"/>
        <v>0</v>
      </c>
      <c r="E52" s="289">
        <f t="shared" si="2"/>
        <v>0</v>
      </c>
      <c r="F52" s="288">
        <f t="shared" si="3"/>
        <v>0</v>
      </c>
      <c r="G52" s="289">
        <f t="shared" si="4"/>
        <v>0</v>
      </c>
      <c r="H52" s="289">
        <f t="shared" si="5"/>
        <v>0</v>
      </c>
      <c r="I52" s="289">
        <f t="shared" si="6"/>
        <v>0</v>
      </c>
      <c r="J52" s="288">
        <f t="shared" si="7"/>
        <v>0</v>
      </c>
      <c r="K52" s="289">
        <f t="shared" si="8"/>
        <v>0</v>
      </c>
      <c r="L52" s="288">
        <f t="shared" si="9"/>
        <v>0</v>
      </c>
      <c r="M52" s="289">
        <f t="shared" si="10"/>
        <v>0</v>
      </c>
      <c r="N52" s="288">
        <f t="shared" si="11"/>
        <v>0</v>
      </c>
      <c r="O52" s="289">
        <f t="shared" si="12"/>
        <v>0</v>
      </c>
      <c r="P52" s="329">
        <f t="shared" si="13"/>
        <v>0</v>
      </c>
      <c r="Q52" s="69"/>
      <c r="U52" s="69"/>
    </row>
    <row r="53" spans="1:21" s="70" customFormat="1" ht="18" customHeight="1" x14ac:dyDescent="0.25">
      <c r="A53" s="291" t="s">
        <v>92</v>
      </c>
      <c r="B53" s="290"/>
      <c r="C53" s="330"/>
      <c r="D53" s="288">
        <f t="shared" si="1"/>
        <v>0</v>
      </c>
      <c r="E53" s="289">
        <f t="shared" si="2"/>
        <v>0</v>
      </c>
      <c r="F53" s="288">
        <f t="shared" si="3"/>
        <v>0</v>
      </c>
      <c r="G53" s="289">
        <f t="shared" si="4"/>
        <v>0</v>
      </c>
      <c r="H53" s="289">
        <f t="shared" si="5"/>
        <v>0</v>
      </c>
      <c r="I53" s="289">
        <f t="shared" si="6"/>
        <v>0</v>
      </c>
      <c r="J53" s="288">
        <f t="shared" si="7"/>
        <v>0</v>
      </c>
      <c r="K53" s="289">
        <f t="shared" si="8"/>
        <v>0</v>
      </c>
      <c r="L53" s="288">
        <f t="shared" si="9"/>
        <v>0</v>
      </c>
      <c r="M53" s="289">
        <f t="shared" si="10"/>
        <v>0</v>
      </c>
      <c r="N53" s="288">
        <f t="shared" si="11"/>
        <v>0</v>
      </c>
      <c r="O53" s="289">
        <f t="shared" si="12"/>
        <v>0</v>
      </c>
      <c r="P53" s="329">
        <f t="shared" si="13"/>
        <v>0</v>
      </c>
      <c r="Q53" s="69"/>
      <c r="U53" s="69"/>
    </row>
    <row r="54" spans="1:21" s="70" customFormat="1" ht="18" customHeight="1" x14ac:dyDescent="0.25">
      <c r="A54" s="291" t="s">
        <v>91</v>
      </c>
      <c r="B54" s="290"/>
      <c r="C54" s="330"/>
      <c r="D54" s="288">
        <f t="shared" si="1"/>
        <v>0</v>
      </c>
      <c r="E54" s="289">
        <f t="shared" si="2"/>
        <v>0</v>
      </c>
      <c r="F54" s="288">
        <f t="shared" si="3"/>
        <v>0</v>
      </c>
      <c r="G54" s="289">
        <f t="shared" si="4"/>
        <v>0</v>
      </c>
      <c r="H54" s="289">
        <f t="shared" si="5"/>
        <v>0</v>
      </c>
      <c r="I54" s="289">
        <f t="shared" si="6"/>
        <v>0</v>
      </c>
      <c r="J54" s="288">
        <f t="shared" si="7"/>
        <v>0</v>
      </c>
      <c r="K54" s="289">
        <f t="shared" si="8"/>
        <v>0</v>
      </c>
      <c r="L54" s="288">
        <f t="shared" si="9"/>
        <v>0</v>
      </c>
      <c r="M54" s="289">
        <f t="shared" si="10"/>
        <v>0</v>
      </c>
      <c r="N54" s="288">
        <f t="shared" si="11"/>
        <v>0</v>
      </c>
      <c r="O54" s="289">
        <f t="shared" si="12"/>
        <v>0</v>
      </c>
      <c r="P54" s="329">
        <f t="shared" si="13"/>
        <v>0</v>
      </c>
      <c r="Q54" s="69"/>
      <c r="U54" s="69"/>
    </row>
    <row r="55" spans="1:21" s="70" customFormat="1" ht="18" customHeight="1" x14ac:dyDescent="0.25">
      <c r="A55" s="291" t="s">
        <v>90</v>
      </c>
      <c r="B55" s="290"/>
      <c r="C55" s="330"/>
      <c r="D55" s="288">
        <f t="shared" si="1"/>
        <v>0</v>
      </c>
      <c r="E55" s="289">
        <f t="shared" si="2"/>
        <v>0</v>
      </c>
      <c r="F55" s="288">
        <f t="shared" si="3"/>
        <v>0</v>
      </c>
      <c r="G55" s="289">
        <f t="shared" si="4"/>
        <v>0</v>
      </c>
      <c r="H55" s="289">
        <f t="shared" si="5"/>
        <v>0</v>
      </c>
      <c r="I55" s="289">
        <f t="shared" si="6"/>
        <v>0</v>
      </c>
      <c r="J55" s="288">
        <f t="shared" si="7"/>
        <v>0</v>
      </c>
      <c r="K55" s="289">
        <f t="shared" si="8"/>
        <v>0</v>
      </c>
      <c r="L55" s="288">
        <f t="shared" si="9"/>
        <v>0</v>
      </c>
      <c r="M55" s="289">
        <f t="shared" si="10"/>
        <v>0</v>
      </c>
      <c r="N55" s="288">
        <f t="shared" si="11"/>
        <v>0</v>
      </c>
      <c r="O55" s="289">
        <f t="shared" si="12"/>
        <v>0</v>
      </c>
      <c r="P55" s="329">
        <f t="shared" si="13"/>
        <v>0</v>
      </c>
      <c r="Q55" s="69"/>
      <c r="U55" s="69"/>
    </row>
    <row r="56" spans="1:21" s="70" customFormat="1" ht="18" customHeight="1" x14ac:dyDescent="0.25">
      <c r="A56" s="291" t="s">
        <v>89</v>
      </c>
      <c r="B56" s="290"/>
      <c r="C56" s="330"/>
      <c r="D56" s="288">
        <f t="shared" si="1"/>
        <v>0</v>
      </c>
      <c r="E56" s="289">
        <f t="shared" si="2"/>
        <v>0</v>
      </c>
      <c r="F56" s="288">
        <f t="shared" si="3"/>
        <v>0</v>
      </c>
      <c r="G56" s="289">
        <f t="shared" si="4"/>
        <v>0</v>
      </c>
      <c r="H56" s="289">
        <f t="shared" si="5"/>
        <v>0</v>
      </c>
      <c r="I56" s="289">
        <f t="shared" si="6"/>
        <v>0</v>
      </c>
      <c r="J56" s="288">
        <f t="shared" si="7"/>
        <v>0</v>
      </c>
      <c r="K56" s="289">
        <f t="shared" si="8"/>
        <v>0</v>
      </c>
      <c r="L56" s="288">
        <f t="shared" si="9"/>
        <v>0</v>
      </c>
      <c r="M56" s="289">
        <f t="shared" si="10"/>
        <v>0</v>
      </c>
      <c r="N56" s="288">
        <f t="shared" si="11"/>
        <v>0</v>
      </c>
      <c r="O56" s="289">
        <f t="shared" si="12"/>
        <v>0</v>
      </c>
      <c r="P56" s="329">
        <f t="shared" si="13"/>
        <v>0</v>
      </c>
      <c r="Q56" s="69"/>
      <c r="U56" s="69"/>
    </row>
    <row r="57" spans="1:21" s="70" customFormat="1" ht="18" customHeight="1" x14ac:dyDescent="0.25">
      <c r="A57" s="291" t="s">
        <v>88</v>
      </c>
      <c r="B57" s="290"/>
      <c r="C57" s="330"/>
      <c r="D57" s="288">
        <f t="shared" si="1"/>
        <v>0</v>
      </c>
      <c r="E57" s="289">
        <f t="shared" si="2"/>
        <v>0</v>
      </c>
      <c r="F57" s="288">
        <f t="shared" si="3"/>
        <v>0</v>
      </c>
      <c r="G57" s="289">
        <f t="shared" si="4"/>
        <v>0</v>
      </c>
      <c r="H57" s="289">
        <f t="shared" si="5"/>
        <v>0</v>
      </c>
      <c r="I57" s="289">
        <f t="shared" si="6"/>
        <v>0</v>
      </c>
      <c r="J57" s="288">
        <f t="shared" si="7"/>
        <v>0</v>
      </c>
      <c r="K57" s="289">
        <f t="shared" si="8"/>
        <v>0</v>
      </c>
      <c r="L57" s="288">
        <f t="shared" si="9"/>
        <v>0</v>
      </c>
      <c r="M57" s="289">
        <f t="shared" si="10"/>
        <v>0</v>
      </c>
      <c r="N57" s="288">
        <f t="shared" si="11"/>
        <v>0</v>
      </c>
      <c r="O57" s="289">
        <f t="shared" si="12"/>
        <v>0</v>
      </c>
      <c r="P57" s="329">
        <f t="shared" si="13"/>
        <v>0</v>
      </c>
      <c r="Q57" s="69"/>
      <c r="U57" s="69"/>
    </row>
    <row r="58" spans="1:21" s="70" customFormat="1" ht="18" customHeight="1" x14ac:dyDescent="0.25">
      <c r="A58" s="291" t="s">
        <v>87</v>
      </c>
      <c r="B58" s="290"/>
      <c r="C58" s="330"/>
      <c r="D58" s="288">
        <f t="shared" si="1"/>
        <v>0</v>
      </c>
      <c r="E58" s="289">
        <f t="shared" si="2"/>
        <v>0</v>
      </c>
      <c r="F58" s="288">
        <f t="shared" si="3"/>
        <v>0</v>
      </c>
      <c r="G58" s="289">
        <f t="shared" si="4"/>
        <v>0</v>
      </c>
      <c r="H58" s="289">
        <f t="shared" si="5"/>
        <v>0</v>
      </c>
      <c r="I58" s="289">
        <f t="shared" si="6"/>
        <v>0</v>
      </c>
      <c r="J58" s="288">
        <f t="shared" si="7"/>
        <v>0</v>
      </c>
      <c r="K58" s="289">
        <f t="shared" si="8"/>
        <v>0</v>
      </c>
      <c r="L58" s="288">
        <f t="shared" si="9"/>
        <v>0</v>
      </c>
      <c r="M58" s="289">
        <f t="shared" si="10"/>
        <v>0</v>
      </c>
      <c r="N58" s="288">
        <f t="shared" si="11"/>
        <v>0</v>
      </c>
      <c r="O58" s="289">
        <f t="shared" si="12"/>
        <v>0</v>
      </c>
      <c r="P58" s="329">
        <f t="shared" si="13"/>
        <v>0</v>
      </c>
      <c r="Q58" s="69"/>
      <c r="U58" s="69"/>
    </row>
    <row r="59" spans="1:21" s="70" customFormat="1" ht="18" customHeight="1" x14ac:dyDescent="0.25">
      <c r="A59" s="291" t="s">
        <v>86</v>
      </c>
      <c r="B59" s="290"/>
      <c r="C59" s="330"/>
      <c r="D59" s="288">
        <f t="shared" si="1"/>
        <v>0</v>
      </c>
      <c r="E59" s="289">
        <f t="shared" si="2"/>
        <v>0</v>
      </c>
      <c r="F59" s="288">
        <f t="shared" si="3"/>
        <v>0</v>
      </c>
      <c r="G59" s="289">
        <f t="shared" si="4"/>
        <v>0</v>
      </c>
      <c r="H59" s="289">
        <f t="shared" si="5"/>
        <v>0</v>
      </c>
      <c r="I59" s="289">
        <f t="shared" si="6"/>
        <v>0</v>
      </c>
      <c r="J59" s="288">
        <f t="shared" si="7"/>
        <v>0</v>
      </c>
      <c r="K59" s="289">
        <f t="shared" si="8"/>
        <v>0</v>
      </c>
      <c r="L59" s="288">
        <f t="shared" si="9"/>
        <v>0</v>
      </c>
      <c r="M59" s="289">
        <f t="shared" si="10"/>
        <v>0</v>
      </c>
      <c r="N59" s="288">
        <f t="shared" si="11"/>
        <v>0</v>
      </c>
      <c r="O59" s="289">
        <f t="shared" si="12"/>
        <v>0</v>
      </c>
      <c r="P59" s="329">
        <f t="shared" si="13"/>
        <v>0</v>
      </c>
      <c r="Q59" s="69"/>
      <c r="U59" s="69"/>
    </row>
    <row r="60" spans="1:21" s="70" customFormat="1" ht="18" customHeight="1" x14ac:dyDescent="0.25">
      <c r="A60" s="291" t="s">
        <v>85</v>
      </c>
      <c r="B60" s="290"/>
      <c r="C60" s="330"/>
      <c r="D60" s="288">
        <f t="shared" si="1"/>
        <v>0</v>
      </c>
      <c r="E60" s="289">
        <f t="shared" si="2"/>
        <v>0</v>
      </c>
      <c r="F60" s="288">
        <f t="shared" si="3"/>
        <v>0</v>
      </c>
      <c r="G60" s="289">
        <f t="shared" si="4"/>
        <v>0</v>
      </c>
      <c r="H60" s="289">
        <f t="shared" si="5"/>
        <v>0</v>
      </c>
      <c r="I60" s="289">
        <f t="shared" si="6"/>
        <v>0</v>
      </c>
      <c r="J60" s="288">
        <f t="shared" si="7"/>
        <v>0</v>
      </c>
      <c r="K60" s="289">
        <f t="shared" si="8"/>
        <v>0</v>
      </c>
      <c r="L60" s="288">
        <f t="shared" si="9"/>
        <v>0</v>
      </c>
      <c r="M60" s="289">
        <f t="shared" si="10"/>
        <v>0</v>
      </c>
      <c r="N60" s="288">
        <f t="shared" si="11"/>
        <v>0</v>
      </c>
      <c r="O60" s="289">
        <f t="shared" si="12"/>
        <v>0</v>
      </c>
      <c r="P60" s="329">
        <f t="shared" si="13"/>
        <v>0</v>
      </c>
      <c r="Q60" s="69"/>
      <c r="U60" s="69"/>
    </row>
    <row r="61" spans="1:21" s="70" customFormat="1" ht="18" customHeight="1" x14ac:dyDescent="0.25">
      <c r="A61" s="291" t="s">
        <v>84</v>
      </c>
      <c r="B61" s="290"/>
      <c r="C61" s="330"/>
      <c r="D61" s="288">
        <f t="shared" si="1"/>
        <v>0</v>
      </c>
      <c r="E61" s="289">
        <f t="shared" si="2"/>
        <v>0</v>
      </c>
      <c r="F61" s="288">
        <f t="shared" si="3"/>
        <v>0</v>
      </c>
      <c r="G61" s="289">
        <f t="shared" si="4"/>
        <v>0</v>
      </c>
      <c r="H61" s="289">
        <f t="shared" si="5"/>
        <v>0</v>
      </c>
      <c r="I61" s="289">
        <f t="shared" si="6"/>
        <v>0</v>
      </c>
      <c r="J61" s="288">
        <f t="shared" si="7"/>
        <v>0</v>
      </c>
      <c r="K61" s="289">
        <f t="shared" si="8"/>
        <v>0</v>
      </c>
      <c r="L61" s="288">
        <f t="shared" si="9"/>
        <v>0</v>
      </c>
      <c r="M61" s="289">
        <f t="shared" si="10"/>
        <v>0</v>
      </c>
      <c r="N61" s="288">
        <f t="shared" si="11"/>
        <v>0</v>
      </c>
      <c r="O61" s="289">
        <f t="shared" si="12"/>
        <v>0</v>
      </c>
      <c r="P61" s="329">
        <f t="shared" si="13"/>
        <v>0</v>
      </c>
      <c r="Q61" s="69"/>
      <c r="U61" s="69"/>
    </row>
    <row r="62" spans="1:21" s="70" customFormat="1" ht="18" customHeight="1" x14ac:dyDescent="0.25">
      <c r="A62" s="291" t="s">
        <v>83</v>
      </c>
      <c r="B62" s="290"/>
      <c r="C62" s="330"/>
      <c r="D62" s="288">
        <f t="shared" si="1"/>
        <v>0</v>
      </c>
      <c r="E62" s="289">
        <f t="shared" si="2"/>
        <v>0</v>
      </c>
      <c r="F62" s="288">
        <f t="shared" si="3"/>
        <v>0</v>
      </c>
      <c r="G62" s="289">
        <f t="shared" si="4"/>
        <v>0</v>
      </c>
      <c r="H62" s="289">
        <f t="shared" si="5"/>
        <v>0</v>
      </c>
      <c r="I62" s="289">
        <f t="shared" si="6"/>
        <v>0</v>
      </c>
      <c r="J62" s="288">
        <f t="shared" si="7"/>
        <v>0</v>
      </c>
      <c r="K62" s="289">
        <f t="shared" si="8"/>
        <v>0</v>
      </c>
      <c r="L62" s="288">
        <f t="shared" si="9"/>
        <v>0</v>
      </c>
      <c r="M62" s="289">
        <f t="shared" si="10"/>
        <v>0</v>
      </c>
      <c r="N62" s="288">
        <f t="shared" si="11"/>
        <v>0</v>
      </c>
      <c r="O62" s="289">
        <f t="shared" si="12"/>
        <v>0</v>
      </c>
      <c r="P62" s="329">
        <f t="shared" si="13"/>
        <v>0</v>
      </c>
      <c r="Q62" s="69"/>
      <c r="U62" s="69"/>
    </row>
    <row r="63" spans="1:21" s="70" customFormat="1" ht="18" customHeight="1" thickBot="1" x14ac:dyDescent="0.3">
      <c r="A63" s="273" t="s">
        <v>82</v>
      </c>
      <c r="B63" s="272"/>
      <c r="C63" s="285"/>
      <c r="D63" s="283"/>
      <c r="E63" s="282">
        <f>SUMPRODUCT(ROUND(E51:E62,2))</f>
        <v>0</v>
      </c>
      <c r="F63" s="283"/>
      <c r="G63" s="284">
        <f>SUMPRODUCT(ROUND(G51:G62,2))</f>
        <v>0</v>
      </c>
      <c r="H63" s="284">
        <f>SUMPRODUCT(ROUND(H51:H62,2))</f>
        <v>0</v>
      </c>
      <c r="I63" s="282">
        <f>SUMPRODUCT(ROUND(I51:I62,2))</f>
        <v>0</v>
      </c>
      <c r="J63" s="283"/>
      <c r="K63" s="282">
        <f>SUMPRODUCT(ROUND(K51:K62,2))</f>
        <v>0</v>
      </c>
      <c r="L63" s="283"/>
      <c r="M63" s="282">
        <f>SUMPRODUCT(ROUND(M51:M62,2))</f>
        <v>0</v>
      </c>
      <c r="N63" s="283"/>
      <c r="O63" s="282">
        <f>SUMPRODUCT(ROUND(O51:O62,2))</f>
        <v>0</v>
      </c>
      <c r="P63" s="269">
        <f>SUM(P51:P62)</f>
        <v>0</v>
      </c>
      <c r="Q63" s="69"/>
      <c r="U63" s="69"/>
    </row>
    <row r="64" spans="1:21" ht="5.15" customHeight="1" thickTop="1" x14ac:dyDescent="0.25">
      <c r="R64" s="70"/>
    </row>
    <row r="65" spans="1:21" s="70" customFormat="1" ht="18" customHeight="1" x14ac:dyDescent="0.25">
      <c r="A65" s="281" t="s">
        <v>81</v>
      </c>
      <c r="B65" s="280"/>
      <c r="C65" s="279"/>
      <c r="D65" s="277"/>
      <c r="E65" s="278"/>
      <c r="F65" s="277"/>
      <c r="G65" s="278"/>
      <c r="H65" s="278"/>
      <c r="I65" s="278"/>
      <c r="J65" s="277"/>
      <c r="K65" s="277"/>
      <c r="L65" s="277"/>
      <c r="M65" s="277"/>
      <c r="N65" s="276">
        <f>N34</f>
        <v>0</v>
      </c>
      <c r="O65" s="328">
        <f>IF(P32=0,0,ROUND(O34/P32*P63,2))</f>
        <v>0</v>
      </c>
      <c r="P65" s="274">
        <f>ROUND(O65,2)</f>
        <v>0</v>
      </c>
      <c r="Q65" s="69"/>
      <c r="U65" s="69"/>
    </row>
    <row r="66" spans="1:21" s="70" customFormat="1" ht="18" customHeight="1" thickBot="1" x14ac:dyDescent="0.3">
      <c r="A66" s="273" t="s">
        <v>80</v>
      </c>
      <c r="B66" s="272"/>
      <c r="C66" s="272"/>
      <c r="D66" s="270"/>
      <c r="E66" s="271"/>
      <c r="F66" s="270"/>
      <c r="G66" s="271"/>
      <c r="H66" s="271"/>
      <c r="I66" s="271"/>
      <c r="J66" s="270"/>
      <c r="K66" s="271"/>
      <c r="L66" s="270"/>
      <c r="M66" s="270"/>
      <c r="N66" s="270"/>
      <c r="O66" s="270"/>
      <c r="P66" s="269">
        <f>P63+P65</f>
        <v>0</v>
      </c>
      <c r="Q66" s="69"/>
      <c r="R66" s="323" t="s">
        <v>123</v>
      </c>
    </row>
    <row r="67" spans="1:21" ht="12" thickTop="1" x14ac:dyDescent="0.25">
      <c r="R67" s="70"/>
    </row>
    <row r="68" spans="1:21" s="301" customFormat="1" ht="18" customHeight="1" x14ac:dyDescent="0.25">
      <c r="A68" s="307" t="s">
        <v>122</v>
      </c>
      <c r="B68" s="306"/>
      <c r="C68" s="305"/>
      <c r="D68" s="304"/>
      <c r="E68" s="304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6" t="s">
        <v>121</v>
      </c>
      <c r="Q68" s="69"/>
      <c r="R68" s="70"/>
      <c r="S68" s="70"/>
      <c r="T68" s="70"/>
    </row>
    <row r="69" spans="1:21" s="301" customFormat="1" ht="5.15" customHeight="1" x14ac:dyDescent="0.25">
      <c r="A69" s="309"/>
      <c r="B69" s="309"/>
      <c r="C69" s="309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69"/>
      <c r="R69" s="70"/>
      <c r="S69" s="70"/>
      <c r="T69" s="70"/>
    </row>
    <row r="70" spans="1:21" s="301" customFormat="1" ht="18" customHeight="1" x14ac:dyDescent="0.25">
      <c r="A70" s="325" t="s">
        <v>120</v>
      </c>
      <c r="B70" s="306"/>
      <c r="C70" s="305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24"/>
      <c r="Q70" s="69"/>
      <c r="R70" s="323" t="s">
        <v>119</v>
      </c>
      <c r="S70" s="70"/>
      <c r="T70" s="70"/>
    </row>
    <row r="71" spans="1:21" s="301" customFormat="1" ht="5.15" customHeight="1" x14ac:dyDescent="0.25">
      <c r="A71" s="309"/>
      <c r="B71" s="309"/>
      <c r="C71" s="309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69"/>
      <c r="R71" s="70"/>
      <c r="S71" s="70"/>
      <c r="T71" s="70"/>
    </row>
    <row r="72" spans="1:21" s="301" customFormat="1" ht="18" customHeight="1" x14ac:dyDescent="0.25">
      <c r="A72" s="325" t="s">
        <v>118</v>
      </c>
      <c r="B72" s="306"/>
      <c r="C72" s="305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24"/>
      <c r="Q72" s="69"/>
      <c r="R72" s="323" t="s">
        <v>117</v>
      </c>
      <c r="S72" s="70"/>
      <c r="T72" s="70"/>
    </row>
    <row r="73" spans="1:21" x14ac:dyDescent="0.25">
      <c r="R73" s="70"/>
    </row>
    <row r="74" spans="1:21" s="70" customFormat="1" ht="18" customHeight="1" x14ac:dyDescent="0.25">
      <c r="A74" s="322" t="s">
        <v>116</v>
      </c>
      <c r="B74" s="321"/>
      <c r="C74" s="320"/>
      <c r="D74" s="320"/>
      <c r="E74" s="320"/>
      <c r="F74" s="320"/>
      <c r="G74" s="320"/>
      <c r="H74" s="320"/>
      <c r="I74" s="319"/>
      <c r="J74" s="319"/>
      <c r="K74" s="319"/>
      <c r="L74" s="319"/>
      <c r="M74" s="319"/>
      <c r="N74" s="319"/>
      <c r="O74" s="319"/>
      <c r="P74" s="318"/>
      <c r="Q74" s="69"/>
    </row>
    <row r="75" spans="1:21" ht="15" customHeight="1" x14ac:dyDescent="0.25">
      <c r="A75" s="317" t="s">
        <v>115</v>
      </c>
      <c r="B75" s="316"/>
      <c r="C75" s="315"/>
      <c r="D75" s="315"/>
      <c r="E75" s="315"/>
      <c r="F75" s="315"/>
      <c r="G75" s="315"/>
      <c r="H75" s="315"/>
      <c r="I75" s="313"/>
      <c r="J75" s="313"/>
      <c r="K75" s="312"/>
      <c r="L75" s="177"/>
      <c r="R75" s="70"/>
    </row>
    <row r="76" spans="1:21" ht="12" customHeight="1" x14ac:dyDescent="0.25">
      <c r="A76" s="314"/>
      <c r="B76" s="314"/>
      <c r="C76" s="314"/>
      <c r="D76" s="314"/>
      <c r="E76" s="314"/>
      <c r="F76" s="314"/>
      <c r="G76" s="314"/>
      <c r="H76" s="314"/>
      <c r="I76" s="313"/>
      <c r="J76" s="313"/>
      <c r="K76" s="312"/>
      <c r="L76" s="312"/>
      <c r="R76" s="70"/>
    </row>
    <row r="77" spans="1:21" s="70" customFormat="1" ht="18" customHeight="1" x14ac:dyDescent="0.25">
      <c r="A77" s="311">
        <f>$A$10</f>
        <v>2</v>
      </c>
      <c r="B77" s="307" t="str">
        <f>$B$10</f>
        <v>Name, Vorname Mitarbeiter/in:</v>
      </c>
      <c r="C77" s="305"/>
      <c r="D77" s="310"/>
      <c r="E77" s="522">
        <f>IF($E$10="","",$E$10)</f>
        <v>0</v>
      </c>
      <c r="F77" s="523"/>
      <c r="G77" s="524"/>
      <c r="P77" s="308"/>
      <c r="Q77" s="69"/>
    </row>
    <row r="78" spans="1:21" s="301" customFormat="1" ht="5.15" customHeight="1" x14ac:dyDescent="0.25">
      <c r="A78" s="309"/>
      <c r="B78" s="309"/>
      <c r="C78" s="309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69"/>
      <c r="R78" s="70"/>
      <c r="S78" s="70"/>
      <c r="T78" s="70"/>
    </row>
    <row r="79" spans="1:21" s="301" customFormat="1" ht="18" customHeight="1" x14ac:dyDescent="0.25">
      <c r="A79" s="307" t="str">
        <f>$A$12</f>
        <v>Beschäftigungszeitraum im Projekt vom:</v>
      </c>
      <c r="B79" s="306"/>
      <c r="C79" s="305"/>
      <c r="D79" s="304"/>
      <c r="E79" s="302" t="str">
        <f>IF($E$12="","",$E$12)</f>
        <v/>
      </c>
      <c r="F79" s="303" t="s">
        <v>1</v>
      </c>
      <c r="G79" s="302" t="str">
        <f>IF($G$12="","",$G$12)</f>
        <v/>
      </c>
      <c r="J79" s="50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02"/>
      <c r="L79" s="502"/>
      <c r="M79" s="502"/>
      <c r="N79" s="502"/>
      <c r="O79" s="502"/>
      <c r="P79" s="503"/>
      <c r="Q79" s="69"/>
      <c r="R79" s="70"/>
      <c r="S79" s="70"/>
      <c r="T79" s="70"/>
    </row>
    <row r="81" spans="1:20" s="70" customFormat="1" ht="12" customHeight="1" x14ac:dyDescent="0.25">
      <c r="A81" s="504" t="s">
        <v>114</v>
      </c>
      <c r="B81" s="505"/>
      <c r="C81" s="513" t="s">
        <v>113</v>
      </c>
      <c r="D81" s="504" t="s">
        <v>112</v>
      </c>
      <c r="E81" s="516"/>
      <c r="F81" s="499" t="s">
        <v>111</v>
      </c>
      <c r="G81" s="500"/>
      <c r="H81" s="520"/>
      <c r="I81" s="520"/>
      <c r="J81" s="499" t="s">
        <v>110</v>
      </c>
      <c r="K81" s="500"/>
      <c r="L81" s="499" t="s">
        <v>109</v>
      </c>
      <c r="M81" s="500"/>
      <c r="N81" s="499" t="s">
        <v>108</v>
      </c>
      <c r="O81" s="500"/>
      <c r="P81" s="496" t="s">
        <v>107</v>
      </c>
      <c r="Q81" s="69"/>
      <c r="R81" s="300" t="s">
        <v>106</v>
      </c>
      <c r="S81" s="525" t="s">
        <v>105</v>
      </c>
      <c r="T81" s="528">
        <f>IF(P66&gt;=P70,IF(P66=0,0,P72/P66),0)</f>
        <v>0</v>
      </c>
    </row>
    <row r="82" spans="1:20" s="70" customFormat="1" ht="12" customHeight="1" x14ac:dyDescent="0.25">
      <c r="A82" s="506"/>
      <c r="B82" s="507"/>
      <c r="C82" s="514"/>
      <c r="D82" s="506"/>
      <c r="E82" s="517"/>
      <c r="F82" s="490"/>
      <c r="G82" s="493"/>
      <c r="H82" s="521"/>
      <c r="I82" s="521"/>
      <c r="J82" s="490"/>
      <c r="K82" s="493"/>
      <c r="L82" s="490"/>
      <c r="M82" s="493"/>
      <c r="N82" s="490"/>
      <c r="O82" s="493"/>
      <c r="P82" s="497"/>
      <c r="Q82" s="69"/>
      <c r="R82" s="299" t="s">
        <v>97</v>
      </c>
      <c r="S82" s="526"/>
      <c r="T82" s="529"/>
    </row>
    <row r="83" spans="1:20" s="70" customFormat="1" ht="12" customHeight="1" x14ac:dyDescent="0.25">
      <c r="A83" s="506"/>
      <c r="B83" s="507"/>
      <c r="C83" s="514"/>
      <c r="D83" s="518"/>
      <c r="E83" s="519"/>
      <c r="F83" s="490"/>
      <c r="G83" s="493"/>
      <c r="H83" s="521"/>
      <c r="I83" s="521"/>
      <c r="J83" s="490"/>
      <c r="K83" s="493"/>
      <c r="L83" s="490"/>
      <c r="M83" s="493"/>
      <c r="N83" s="490"/>
      <c r="O83" s="493"/>
      <c r="P83" s="497"/>
      <c r="Q83" s="69"/>
      <c r="R83" s="298" t="s">
        <v>104</v>
      </c>
      <c r="S83" s="527"/>
      <c r="T83" s="530"/>
    </row>
    <row r="84" spans="1:20" s="70" customFormat="1" ht="12" customHeight="1" x14ac:dyDescent="0.25">
      <c r="A84" s="506"/>
      <c r="B84" s="507"/>
      <c r="C84" s="514"/>
      <c r="D84" s="490" t="s">
        <v>71</v>
      </c>
      <c r="E84" s="510" t="s">
        <v>100</v>
      </c>
      <c r="F84" s="490" t="s">
        <v>71</v>
      </c>
      <c r="G84" s="510" t="s">
        <v>103</v>
      </c>
      <c r="H84" s="510" t="s">
        <v>102</v>
      </c>
      <c r="I84" s="510" t="s">
        <v>101</v>
      </c>
      <c r="J84" s="490" t="s">
        <v>71</v>
      </c>
      <c r="K84" s="493" t="s">
        <v>100</v>
      </c>
      <c r="L84" s="490" t="s">
        <v>71</v>
      </c>
      <c r="M84" s="493" t="s">
        <v>100</v>
      </c>
      <c r="N84" s="490" t="s">
        <v>71</v>
      </c>
      <c r="O84" s="493" t="s">
        <v>100</v>
      </c>
      <c r="P84" s="497"/>
      <c r="Q84" s="69"/>
      <c r="R84" s="300" t="s">
        <v>99</v>
      </c>
      <c r="S84" s="525" t="s">
        <v>98</v>
      </c>
      <c r="T84" s="528">
        <f>IF(P66&lt;P70,P72/P70,0)</f>
        <v>0</v>
      </c>
    </row>
    <row r="85" spans="1:20" s="70" customFormat="1" ht="12" customHeight="1" x14ac:dyDescent="0.25">
      <c r="A85" s="506"/>
      <c r="B85" s="507"/>
      <c r="C85" s="514"/>
      <c r="D85" s="491"/>
      <c r="E85" s="511"/>
      <c r="F85" s="491"/>
      <c r="G85" s="511"/>
      <c r="H85" s="511"/>
      <c r="I85" s="511"/>
      <c r="J85" s="491"/>
      <c r="K85" s="494"/>
      <c r="L85" s="491"/>
      <c r="M85" s="494"/>
      <c r="N85" s="491"/>
      <c r="O85" s="494"/>
      <c r="P85" s="497"/>
      <c r="Q85" s="69"/>
      <c r="R85" s="299" t="s">
        <v>97</v>
      </c>
      <c r="S85" s="526"/>
      <c r="T85" s="529"/>
    </row>
    <row r="86" spans="1:20" s="70" customFormat="1" ht="12" customHeight="1" x14ac:dyDescent="0.25">
      <c r="A86" s="508"/>
      <c r="B86" s="509"/>
      <c r="C86" s="515"/>
      <c r="D86" s="492"/>
      <c r="E86" s="512"/>
      <c r="F86" s="492"/>
      <c r="G86" s="512"/>
      <c r="H86" s="512"/>
      <c r="I86" s="512"/>
      <c r="J86" s="492"/>
      <c r="K86" s="495"/>
      <c r="L86" s="492"/>
      <c r="M86" s="495"/>
      <c r="N86" s="492"/>
      <c r="O86" s="495"/>
      <c r="P86" s="498"/>
      <c r="Q86" s="69"/>
      <c r="R86" s="298" t="s">
        <v>96</v>
      </c>
      <c r="S86" s="527"/>
      <c r="T86" s="530"/>
    </row>
    <row r="87" spans="1:20" s="70" customFormat="1" ht="18" customHeight="1" x14ac:dyDescent="0.25">
      <c r="A87" s="297" t="s">
        <v>95</v>
      </c>
      <c r="B87" s="296"/>
      <c r="C87" s="289">
        <f t="shared" ref="C87:D98" si="14">C51</f>
        <v>0</v>
      </c>
      <c r="D87" s="295">
        <f t="shared" si="14"/>
        <v>0</v>
      </c>
      <c r="E87" s="287">
        <f t="shared" ref="E87:E98" si="15">IF(E51=0,0,ROUND(E51*$T$87,2))</f>
        <v>0</v>
      </c>
      <c r="F87" s="295">
        <f t="shared" ref="F87:F98" si="16">F51</f>
        <v>0</v>
      </c>
      <c r="G87" s="287">
        <f t="shared" ref="G87:I98" si="17">IF(G51=0,0,ROUND(G51*$T$87,2))</f>
        <v>0</v>
      </c>
      <c r="H87" s="287">
        <f t="shared" si="17"/>
        <v>0</v>
      </c>
      <c r="I87" s="287">
        <f t="shared" si="17"/>
        <v>0</v>
      </c>
      <c r="J87" s="295">
        <f t="shared" ref="J87:J98" si="18">J51</f>
        <v>0</v>
      </c>
      <c r="K87" s="287">
        <f t="shared" ref="K87:K98" si="19">IF(K51=0,0,ROUND(K51*$T$87,2))</f>
        <v>0</v>
      </c>
      <c r="L87" s="295">
        <f t="shared" ref="L87:L98" si="20">L51</f>
        <v>0</v>
      </c>
      <c r="M87" s="287">
        <f t="shared" ref="M87:M98" si="21">IF(M51=0,0,ROUND(M51*$T$87,2))</f>
        <v>0</v>
      </c>
      <c r="N87" s="295">
        <f t="shared" ref="N87:N98" si="22">N51</f>
        <v>0</v>
      </c>
      <c r="O87" s="287">
        <f t="shared" ref="O87:O98" si="23">IF(O51=0,0,ROUND(O51*$T$87,2))</f>
        <v>0</v>
      </c>
      <c r="P87" s="286">
        <f t="shared" ref="P87:P98" si="24">ROUND(E87,2)+ROUND(G87,2)+ROUND(H87,2)+ROUND(I87,2)+ROUND(K87,2)+ROUND(M87,2)-ROUND(O87,2)</f>
        <v>0</v>
      </c>
      <c r="Q87" s="69"/>
      <c r="R87" s="294" t="s">
        <v>94</v>
      </c>
      <c r="S87" s="293" t="str">
        <f>IF(P66&gt;=P70,"Fall 1","Fall 2")</f>
        <v>Fall 1</v>
      </c>
      <c r="T87" s="292">
        <f>VLOOKUP(S87,S81:T86,2,FALSE)</f>
        <v>0</v>
      </c>
    </row>
    <row r="88" spans="1:20" s="70" customFormat="1" ht="18" customHeight="1" x14ac:dyDescent="0.25">
      <c r="A88" s="291" t="s">
        <v>93</v>
      </c>
      <c r="B88" s="290"/>
      <c r="C88" s="289">
        <f t="shared" si="14"/>
        <v>0</v>
      </c>
      <c r="D88" s="288">
        <f t="shared" si="14"/>
        <v>0</v>
      </c>
      <c r="E88" s="287">
        <f t="shared" si="15"/>
        <v>0</v>
      </c>
      <c r="F88" s="288">
        <f t="shared" si="16"/>
        <v>0</v>
      </c>
      <c r="G88" s="287">
        <f t="shared" si="17"/>
        <v>0</v>
      </c>
      <c r="H88" s="287">
        <f t="shared" si="17"/>
        <v>0</v>
      </c>
      <c r="I88" s="287">
        <f t="shared" si="17"/>
        <v>0</v>
      </c>
      <c r="J88" s="288">
        <f t="shared" si="18"/>
        <v>0</v>
      </c>
      <c r="K88" s="287">
        <f t="shared" si="19"/>
        <v>0</v>
      </c>
      <c r="L88" s="288">
        <f t="shared" si="20"/>
        <v>0</v>
      </c>
      <c r="M88" s="287">
        <f t="shared" si="21"/>
        <v>0</v>
      </c>
      <c r="N88" s="288">
        <f t="shared" si="22"/>
        <v>0</v>
      </c>
      <c r="O88" s="287">
        <f t="shared" si="23"/>
        <v>0</v>
      </c>
      <c r="P88" s="286">
        <f t="shared" si="24"/>
        <v>0</v>
      </c>
      <c r="Q88" s="69"/>
    </row>
    <row r="89" spans="1:20" s="70" customFormat="1" ht="18" customHeight="1" x14ac:dyDescent="0.25">
      <c r="A89" s="291" t="s">
        <v>92</v>
      </c>
      <c r="B89" s="290"/>
      <c r="C89" s="289">
        <f t="shared" si="14"/>
        <v>0</v>
      </c>
      <c r="D89" s="288">
        <f t="shared" si="14"/>
        <v>0</v>
      </c>
      <c r="E89" s="287">
        <f t="shared" si="15"/>
        <v>0</v>
      </c>
      <c r="F89" s="288">
        <f t="shared" si="16"/>
        <v>0</v>
      </c>
      <c r="G89" s="287">
        <f t="shared" si="17"/>
        <v>0</v>
      </c>
      <c r="H89" s="287">
        <f t="shared" si="17"/>
        <v>0</v>
      </c>
      <c r="I89" s="287">
        <f t="shared" si="17"/>
        <v>0</v>
      </c>
      <c r="J89" s="288">
        <f t="shared" si="18"/>
        <v>0</v>
      </c>
      <c r="K89" s="287">
        <f t="shared" si="19"/>
        <v>0</v>
      </c>
      <c r="L89" s="288">
        <f t="shared" si="20"/>
        <v>0</v>
      </c>
      <c r="M89" s="287">
        <f t="shared" si="21"/>
        <v>0</v>
      </c>
      <c r="N89" s="288">
        <f t="shared" si="22"/>
        <v>0</v>
      </c>
      <c r="O89" s="287">
        <f t="shared" si="23"/>
        <v>0</v>
      </c>
      <c r="P89" s="286">
        <f t="shared" si="24"/>
        <v>0</v>
      </c>
      <c r="Q89" s="69"/>
    </row>
    <row r="90" spans="1:20" s="70" customFormat="1" ht="18" customHeight="1" x14ac:dyDescent="0.25">
      <c r="A90" s="291" t="s">
        <v>91</v>
      </c>
      <c r="B90" s="290"/>
      <c r="C90" s="289">
        <f t="shared" si="14"/>
        <v>0</v>
      </c>
      <c r="D90" s="288">
        <f t="shared" si="14"/>
        <v>0</v>
      </c>
      <c r="E90" s="287">
        <f t="shared" si="15"/>
        <v>0</v>
      </c>
      <c r="F90" s="288">
        <f t="shared" si="16"/>
        <v>0</v>
      </c>
      <c r="G90" s="287">
        <f t="shared" si="17"/>
        <v>0</v>
      </c>
      <c r="H90" s="287">
        <f t="shared" si="17"/>
        <v>0</v>
      </c>
      <c r="I90" s="287">
        <f t="shared" si="17"/>
        <v>0</v>
      </c>
      <c r="J90" s="288">
        <f t="shared" si="18"/>
        <v>0</v>
      </c>
      <c r="K90" s="287">
        <f t="shared" si="19"/>
        <v>0</v>
      </c>
      <c r="L90" s="288">
        <f t="shared" si="20"/>
        <v>0</v>
      </c>
      <c r="M90" s="287">
        <f t="shared" si="21"/>
        <v>0</v>
      </c>
      <c r="N90" s="288">
        <f t="shared" si="22"/>
        <v>0</v>
      </c>
      <c r="O90" s="287">
        <f t="shared" si="23"/>
        <v>0</v>
      </c>
      <c r="P90" s="286">
        <f t="shared" si="24"/>
        <v>0</v>
      </c>
      <c r="Q90" s="69"/>
    </row>
    <row r="91" spans="1:20" s="70" customFormat="1" ht="18" customHeight="1" x14ac:dyDescent="0.25">
      <c r="A91" s="291" t="s">
        <v>90</v>
      </c>
      <c r="B91" s="290"/>
      <c r="C91" s="289">
        <f t="shared" si="14"/>
        <v>0</v>
      </c>
      <c r="D91" s="288">
        <f t="shared" si="14"/>
        <v>0</v>
      </c>
      <c r="E91" s="287">
        <f t="shared" si="15"/>
        <v>0</v>
      </c>
      <c r="F91" s="288">
        <f t="shared" si="16"/>
        <v>0</v>
      </c>
      <c r="G91" s="287">
        <f t="shared" si="17"/>
        <v>0</v>
      </c>
      <c r="H91" s="287">
        <f t="shared" si="17"/>
        <v>0</v>
      </c>
      <c r="I91" s="287">
        <f t="shared" si="17"/>
        <v>0</v>
      </c>
      <c r="J91" s="288">
        <f t="shared" si="18"/>
        <v>0</v>
      </c>
      <c r="K91" s="287">
        <f t="shared" si="19"/>
        <v>0</v>
      </c>
      <c r="L91" s="288">
        <f t="shared" si="20"/>
        <v>0</v>
      </c>
      <c r="M91" s="287">
        <f t="shared" si="21"/>
        <v>0</v>
      </c>
      <c r="N91" s="288">
        <f t="shared" si="22"/>
        <v>0</v>
      </c>
      <c r="O91" s="287">
        <f t="shared" si="23"/>
        <v>0</v>
      </c>
      <c r="P91" s="286">
        <f t="shared" si="24"/>
        <v>0</v>
      </c>
      <c r="Q91" s="69"/>
    </row>
    <row r="92" spans="1:20" s="70" customFormat="1" ht="18" customHeight="1" x14ac:dyDescent="0.25">
      <c r="A92" s="291" t="s">
        <v>89</v>
      </c>
      <c r="B92" s="290"/>
      <c r="C92" s="289">
        <f t="shared" si="14"/>
        <v>0</v>
      </c>
      <c r="D92" s="288">
        <f t="shared" si="14"/>
        <v>0</v>
      </c>
      <c r="E92" s="287">
        <f t="shared" si="15"/>
        <v>0</v>
      </c>
      <c r="F92" s="288">
        <f t="shared" si="16"/>
        <v>0</v>
      </c>
      <c r="G92" s="287">
        <f t="shared" si="17"/>
        <v>0</v>
      </c>
      <c r="H92" s="287">
        <f t="shared" si="17"/>
        <v>0</v>
      </c>
      <c r="I92" s="287">
        <f t="shared" si="17"/>
        <v>0</v>
      </c>
      <c r="J92" s="288">
        <f t="shared" si="18"/>
        <v>0</v>
      </c>
      <c r="K92" s="287">
        <f t="shared" si="19"/>
        <v>0</v>
      </c>
      <c r="L92" s="288">
        <f t="shared" si="20"/>
        <v>0</v>
      </c>
      <c r="M92" s="287">
        <f t="shared" si="21"/>
        <v>0</v>
      </c>
      <c r="N92" s="288">
        <f t="shared" si="22"/>
        <v>0</v>
      </c>
      <c r="O92" s="287">
        <f t="shared" si="23"/>
        <v>0</v>
      </c>
      <c r="P92" s="286">
        <f t="shared" si="24"/>
        <v>0</v>
      </c>
      <c r="Q92" s="69"/>
    </row>
    <row r="93" spans="1:20" s="70" customFormat="1" ht="18" customHeight="1" x14ac:dyDescent="0.25">
      <c r="A93" s="291" t="s">
        <v>88</v>
      </c>
      <c r="B93" s="290"/>
      <c r="C93" s="289">
        <f t="shared" si="14"/>
        <v>0</v>
      </c>
      <c r="D93" s="288">
        <f t="shared" si="14"/>
        <v>0</v>
      </c>
      <c r="E93" s="287">
        <f t="shared" si="15"/>
        <v>0</v>
      </c>
      <c r="F93" s="288">
        <f t="shared" si="16"/>
        <v>0</v>
      </c>
      <c r="G93" s="287">
        <f t="shared" si="17"/>
        <v>0</v>
      </c>
      <c r="H93" s="287">
        <f t="shared" si="17"/>
        <v>0</v>
      </c>
      <c r="I93" s="287">
        <f t="shared" si="17"/>
        <v>0</v>
      </c>
      <c r="J93" s="288">
        <f t="shared" si="18"/>
        <v>0</v>
      </c>
      <c r="K93" s="287">
        <f t="shared" si="19"/>
        <v>0</v>
      </c>
      <c r="L93" s="288">
        <f t="shared" si="20"/>
        <v>0</v>
      </c>
      <c r="M93" s="287">
        <f t="shared" si="21"/>
        <v>0</v>
      </c>
      <c r="N93" s="288">
        <f t="shared" si="22"/>
        <v>0</v>
      </c>
      <c r="O93" s="287">
        <f t="shared" si="23"/>
        <v>0</v>
      </c>
      <c r="P93" s="286">
        <f t="shared" si="24"/>
        <v>0</v>
      </c>
      <c r="Q93" s="69"/>
    </row>
    <row r="94" spans="1:20" s="70" customFormat="1" ht="18" customHeight="1" x14ac:dyDescent="0.25">
      <c r="A94" s="291" t="s">
        <v>87</v>
      </c>
      <c r="B94" s="290"/>
      <c r="C94" s="289">
        <f t="shared" si="14"/>
        <v>0</v>
      </c>
      <c r="D94" s="288">
        <f t="shared" si="14"/>
        <v>0</v>
      </c>
      <c r="E94" s="287">
        <f t="shared" si="15"/>
        <v>0</v>
      </c>
      <c r="F94" s="288">
        <f t="shared" si="16"/>
        <v>0</v>
      </c>
      <c r="G94" s="287">
        <f t="shared" si="17"/>
        <v>0</v>
      </c>
      <c r="H94" s="287">
        <f t="shared" si="17"/>
        <v>0</v>
      </c>
      <c r="I94" s="287">
        <f t="shared" si="17"/>
        <v>0</v>
      </c>
      <c r="J94" s="288">
        <f t="shared" si="18"/>
        <v>0</v>
      </c>
      <c r="K94" s="287">
        <f t="shared" si="19"/>
        <v>0</v>
      </c>
      <c r="L94" s="288">
        <f t="shared" si="20"/>
        <v>0</v>
      </c>
      <c r="M94" s="287">
        <f t="shared" si="21"/>
        <v>0</v>
      </c>
      <c r="N94" s="288">
        <f t="shared" si="22"/>
        <v>0</v>
      </c>
      <c r="O94" s="287">
        <f t="shared" si="23"/>
        <v>0</v>
      </c>
      <c r="P94" s="286">
        <f t="shared" si="24"/>
        <v>0</v>
      </c>
      <c r="Q94" s="69"/>
    </row>
    <row r="95" spans="1:20" s="70" customFormat="1" ht="18" customHeight="1" x14ac:dyDescent="0.25">
      <c r="A95" s="291" t="s">
        <v>86</v>
      </c>
      <c r="B95" s="290"/>
      <c r="C95" s="289">
        <f t="shared" si="14"/>
        <v>0</v>
      </c>
      <c r="D95" s="288">
        <f t="shared" si="14"/>
        <v>0</v>
      </c>
      <c r="E95" s="287">
        <f t="shared" si="15"/>
        <v>0</v>
      </c>
      <c r="F95" s="288">
        <f t="shared" si="16"/>
        <v>0</v>
      </c>
      <c r="G95" s="287">
        <f t="shared" si="17"/>
        <v>0</v>
      </c>
      <c r="H95" s="287">
        <f t="shared" si="17"/>
        <v>0</v>
      </c>
      <c r="I95" s="287">
        <f t="shared" si="17"/>
        <v>0</v>
      </c>
      <c r="J95" s="288">
        <f t="shared" si="18"/>
        <v>0</v>
      </c>
      <c r="K95" s="287">
        <f t="shared" si="19"/>
        <v>0</v>
      </c>
      <c r="L95" s="288">
        <f t="shared" si="20"/>
        <v>0</v>
      </c>
      <c r="M95" s="287">
        <f t="shared" si="21"/>
        <v>0</v>
      </c>
      <c r="N95" s="288">
        <f t="shared" si="22"/>
        <v>0</v>
      </c>
      <c r="O95" s="287">
        <f t="shared" si="23"/>
        <v>0</v>
      </c>
      <c r="P95" s="286">
        <f t="shared" si="24"/>
        <v>0</v>
      </c>
      <c r="Q95" s="69"/>
    </row>
    <row r="96" spans="1:20" s="70" customFormat="1" ht="18" customHeight="1" x14ac:dyDescent="0.25">
      <c r="A96" s="291" t="s">
        <v>85</v>
      </c>
      <c r="B96" s="290"/>
      <c r="C96" s="289">
        <f t="shared" si="14"/>
        <v>0</v>
      </c>
      <c r="D96" s="288">
        <f t="shared" si="14"/>
        <v>0</v>
      </c>
      <c r="E96" s="287">
        <f t="shared" si="15"/>
        <v>0</v>
      </c>
      <c r="F96" s="288">
        <f t="shared" si="16"/>
        <v>0</v>
      </c>
      <c r="G96" s="287">
        <f t="shared" si="17"/>
        <v>0</v>
      </c>
      <c r="H96" s="287">
        <f t="shared" si="17"/>
        <v>0</v>
      </c>
      <c r="I96" s="287">
        <f t="shared" si="17"/>
        <v>0</v>
      </c>
      <c r="J96" s="288">
        <f t="shared" si="18"/>
        <v>0</v>
      </c>
      <c r="K96" s="287">
        <f t="shared" si="19"/>
        <v>0</v>
      </c>
      <c r="L96" s="288">
        <f t="shared" si="20"/>
        <v>0</v>
      </c>
      <c r="M96" s="287">
        <f t="shared" si="21"/>
        <v>0</v>
      </c>
      <c r="N96" s="288">
        <f t="shared" si="22"/>
        <v>0</v>
      </c>
      <c r="O96" s="287">
        <f t="shared" si="23"/>
        <v>0</v>
      </c>
      <c r="P96" s="286">
        <f t="shared" si="24"/>
        <v>0</v>
      </c>
      <c r="Q96" s="69"/>
    </row>
    <row r="97" spans="1:18" s="70" customFormat="1" ht="18" customHeight="1" x14ac:dyDescent="0.25">
      <c r="A97" s="291" t="s">
        <v>84</v>
      </c>
      <c r="B97" s="290"/>
      <c r="C97" s="289">
        <f t="shared" si="14"/>
        <v>0</v>
      </c>
      <c r="D97" s="288">
        <f t="shared" si="14"/>
        <v>0</v>
      </c>
      <c r="E97" s="287">
        <f t="shared" si="15"/>
        <v>0</v>
      </c>
      <c r="F97" s="288">
        <f t="shared" si="16"/>
        <v>0</v>
      </c>
      <c r="G97" s="287">
        <f t="shared" si="17"/>
        <v>0</v>
      </c>
      <c r="H97" s="287">
        <f t="shared" si="17"/>
        <v>0</v>
      </c>
      <c r="I97" s="287">
        <f t="shared" si="17"/>
        <v>0</v>
      </c>
      <c r="J97" s="288">
        <f t="shared" si="18"/>
        <v>0</v>
      </c>
      <c r="K97" s="287">
        <f t="shared" si="19"/>
        <v>0</v>
      </c>
      <c r="L97" s="288">
        <f t="shared" si="20"/>
        <v>0</v>
      </c>
      <c r="M97" s="287">
        <f t="shared" si="21"/>
        <v>0</v>
      </c>
      <c r="N97" s="288">
        <f t="shared" si="22"/>
        <v>0</v>
      </c>
      <c r="O97" s="287">
        <f t="shared" si="23"/>
        <v>0</v>
      </c>
      <c r="P97" s="286">
        <f t="shared" si="24"/>
        <v>0</v>
      </c>
      <c r="Q97" s="69"/>
    </row>
    <row r="98" spans="1:18" s="70" customFormat="1" ht="18" customHeight="1" x14ac:dyDescent="0.25">
      <c r="A98" s="291" t="s">
        <v>83</v>
      </c>
      <c r="B98" s="290"/>
      <c r="C98" s="289">
        <f t="shared" si="14"/>
        <v>0</v>
      </c>
      <c r="D98" s="288">
        <f t="shared" si="14"/>
        <v>0</v>
      </c>
      <c r="E98" s="287">
        <f t="shared" si="15"/>
        <v>0</v>
      </c>
      <c r="F98" s="288">
        <f t="shared" si="16"/>
        <v>0</v>
      </c>
      <c r="G98" s="287">
        <f t="shared" si="17"/>
        <v>0</v>
      </c>
      <c r="H98" s="287">
        <f t="shared" si="17"/>
        <v>0</v>
      </c>
      <c r="I98" s="287">
        <f t="shared" si="17"/>
        <v>0</v>
      </c>
      <c r="J98" s="288">
        <f t="shared" si="18"/>
        <v>0</v>
      </c>
      <c r="K98" s="287">
        <f t="shared" si="19"/>
        <v>0</v>
      </c>
      <c r="L98" s="288">
        <f t="shared" si="20"/>
        <v>0</v>
      </c>
      <c r="M98" s="287">
        <f t="shared" si="21"/>
        <v>0</v>
      </c>
      <c r="N98" s="288">
        <f t="shared" si="22"/>
        <v>0</v>
      </c>
      <c r="O98" s="287">
        <f t="shared" si="23"/>
        <v>0</v>
      </c>
      <c r="P98" s="286">
        <f t="shared" si="24"/>
        <v>0</v>
      </c>
      <c r="Q98" s="69"/>
    </row>
    <row r="99" spans="1:18" s="70" customFormat="1" ht="18" customHeight="1" thickBot="1" x14ac:dyDescent="0.3">
      <c r="A99" s="273" t="s">
        <v>82</v>
      </c>
      <c r="B99" s="272"/>
      <c r="C99" s="285"/>
      <c r="D99" s="283"/>
      <c r="E99" s="282">
        <f>SUMPRODUCT(ROUND(E87:E98,2))</f>
        <v>0</v>
      </c>
      <c r="F99" s="283"/>
      <c r="G99" s="284">
        <f>SUMPRODUCT(ROUND(G87:G98,2))</f>
        <v>0</v>
      </c>
      <c r="H99" s="284">
        <f>SUMPRODUCT(ROUND(H87:H98,2))</f>
        <v>0</v>
      </c>
      <c r="I99" s="282">
        <f>SUMPRODUCT(ROUND(I87:I98,2))</f>
        <v>0</v>
      </c>
      <c r="J99" s="283"/>
      <c r="K99" s="282">
        <f>SUMPRODUCT(ROUND(K87:K98,2))</f>
        <v>0</v>
      </c>
      <c r="L99" s="283"/>
      <c r="M99" s="282">
        <f>SUMPRODUCT(ROUND(M87:M98,2))</f>
        <v>0</v>
      </c>
      <c r="N99" s="283"/>
      <c r="O99" s="282">
        <f>SUMPRODUCT(ROUND(O87:O98,2))</f>
        <v>0</v>
      </c>
      <c r="P99" s="269">
        <f>SUM(P87:P98)</f>
        <v>0</v>
      </c>
      <c r="Q99" s="69"/>
    </row>
    <row r="100" spans="1:18" ht="5.15" customHeight="1" thickTop="1" x14ac:dyDescent="0.25">
      <c r="R100" s="70"/>
    </row>
    <row r="101" spans="1:18" s="70" customFormat="1" ht="18" customHeight="1" x14ac:dyDescent="0.25">
      <c r="A101" s="281" t="s">
        <v>81</v>
      </c>
      <c r="B101" s="280"/>
      <c r="C101" s="279"/>
      <c r="D101" s="277"/>
      <c r="E101" s="278"/>
      <c r="F101" s="277"/>
      <c r="G101" s="278"/>
      <c r="H101" s="278"/>
      <c r="I101" s="278"/>
      <c r="J101" s="277"/>
      <c r="K101" s="277"/>
      <c r="L101" s="277"/>
      <c r="M101" s="277"/>
      <c r="N101" s="276">
        <f>N65</f>
        <v>0</v>
      </c>
      <c r="O101" s="275">
        <f>IF(O65=0,0,ROUND(O65*$T$87,2))</f>
        <v>0</v>
      </c>
      <c r="P101" s="274">
        <f>ROUND(O101,2)</f>
        <v>0</v>
      </c>
      <c r="Q101" s="69"/>
    </row>
    <row r="102" spans="1:18" s="70" customFormat="1" ht="18" customHeight="1" thickBot="1" x14ac:dyDescent="0.3">
      <c r="A102" s="273" t="s">
        <v>80</v>
      </c>
      <c r="B102" s="272"/>
      <c r="C102" s="272"/>
      <c r="D102" s="270"/>
      <c r="E102" s="271"/>
      <c r="F102" s="270"/>
      <c r="G102" s="271"/>
      <c r="H102" s="271"/>
      <c r="I102" s="271"/>
      <c r="J102" s="270"/>
      <c r="K102" s="271"/>
      <c r="L102" s="270"/>
      <c r="M102" s="270"/>
      <c r="N102" s="270"/>
      <c r="O102" s="270"/>
      <c r="P102" s="269">
        <f>P99+P101</f>
        <v>0</v>
      </c>
      <c r="Q102" s="69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L14:M16"/>
    <mergeCell ref="N14:O16"/>
    <mergeCell ref="P14:P19"/>
    <mergeCell ref="D17:D19"/>
    <mergeCell ref="E17:E19"/>
    <mergeCell ref="F17:F19"/>
    <mergeCell ref="G17:G19"/>
    <mergeCell ref="H17:H19"/>
    <mergeCell ref="I17:I19"/>
    <mergeCell ref="J17:J19"/>
    <mergeCell ref="J14:K16"/>
    <mergeCell ref="K17:K19"/>
    <mergeCell ref="L17:L19"/>
    <mergeCell ref="M17:M19"/>
    <mergeCell ref="N17:N19"/>
    <mergeCell ref="O17:O19"/>
    <mergeCell ref="A45:B50"/>
    <mergeCell ref="C45:C50"/>
    <mergeCell ref="D45:E47"/>
    <mergeCell ref="F45:I47"/>
    <mergeCell ref="J45:K47"/>
    <mergeCell ref="D48:D50"/>
    <mergeCell ref="E41:G41"/>
    <mergeCell ref="E77:G77"/>
    <mergeCell ref="L45:M47"/>
    <mergeCell ref="N45:O47"/>
    <mergeCell ref="P45:P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J79:P79"/>
    <mergeCell ref="A81:B86"/>
    <mergeCell ref="C81:C86"/>
    <mergeCell ref="D81:E83"/>
    <mergeCell ref="F81:I83"/>
    <mergeCell ref="J81:K83"/>
    <mergeCell ref="L81:M83"/>
    <mergeCell ref="N81:O83"/>
    <mergeCell ref="P81:P86"/>
    <mergeCell ref="L84:L86"/>
    <mergeCell ref="S81:S83"/>
    <mergeCell ref="T81:T83"/>
    <mergeCell ref="D84:D86"/>
    <mergeCell ref="E84:E86"/>
    <mergeCell ref="F84:F86"/>
    <mergeCell ref="G84:G86"/>
    <mergeCell ref="H84:H86"/>
    <mergeCell ref="I84:I86"/>
    <mergeCell ref="J84:J86"/>
    <mergeCell ref="K84:K86"/>
    <mergeCell ref="M84:M86"/>
    <mergeCell ref="N84:N86"/>
    <mergeCell ref="O84:O86"/>
    <mergeCell ref="S84:S86"/>
    <mergeCell ref="T84:T86"/>
  </mergeCells>
  <conditionalFormatting sqref="A70:T102">
    <cfRule type="expression" dxfId="7" priority="1" stopIfTrue="1">
      <formula>$P$68="nein"</formula>
    </cfRule>
  </conditionalFormatting>
  <conditionalFormatting sqref="D51:D62 F51:F62 J51:J62 L51:L62 N65 D87:D98 F87:F98 J87:J98 L87:L98 N101 N87:N98 N51:N62">
    <cfRule type="cellIs" dxfId="6" priority="2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2" fitToHeight="0" orientation="landscape" useFirstPageNumber="1" r:id="rId1"/>
  <headerFooter>
    <oddFooter>&amp;L&amp;"Arial,Kursiv"&amp;8___________
¹ Siehe Fußnote 1 Seite 1 dieses Nachweises.&amp;C&amp;9&amp;A - Seite &amp;P</oddFooter>
  </headerFooter>
  <rowBreaks count="2" manualBreakCount="2">
    <brk id="37" max="16383" man="1"/>
    <brk id="73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2" sqref="E12"/>
    </sheetView>
  </sheetViews>
  <sheetFormatPr baseColWidth="10" defaultColWidth="11.453125" defaultRowHeight="11.5" x14ac:dyDescent="0.25"/>
  <cols>
    <col min="1" max="1" width="5.7265625" style="71" customWidth="1"/>
    <col min="2" max="2" width="7.7265625" style="71" customWidth="1"/>
    <col min="3" max="3" width="12.7265625" style="71" customWidth="1"/>
    <col min="4" max="4" width="10.7265625" style="69" customWidth="1"/>
    <col min="5" max="5" width="14.7265625" style="69" customWidth="1"/>
    <col min="6" max="6" width="10.7265625" style="69" customWidth="1"/>
    <col min="7" max="9" width="14.7265625" style="69" customWidth="1"/>
    <col min="10" max="10" width="10.7265625" style="69" customWidth="1"/>
    <col min="11" max="11" width="14.7265625" style="69" customWidth="1"/>
    <col min="12" max="12" width="10.7265625" style="69" customWidth="1"/>
    <col min="13" max="13" width="14.7265625" style="69" customWidth="1"/>
    <col min="14" max="14" width="10.7265625" style="69" customWidth="1"/>
    <col min="15" max="15" width="14.7265625" style="69" customWidth="1"/>
    <col min="16" max="16" width="18.7265625" style="69" customWidth="1"/>
    <col min="17" max="17" width="1.7265625" style="69" customWidth="1"/>
    <col min="18" max="18" width="60.7265625" style="268" customWidth="1"/>
    <col min="19" max="20" width="10.7265625" style="70" customWidth="1"/>
    <col min="21" max="24" width="11.453125" style="69" customWidth="1"/>
    <col min="25" max="16384" width="11.453125" style="69"/>
  </cols>
  <sheetData>
    <row r="1" spans="1:21" ht="12" hidden="1" customHeight="1" x14ac:dyDescent="0.2">
      <c r="A1" s="346" t="s">
        <v>25</v>
      </c>
      <c r="B1" s="343"/>
      <c r="C1" s="344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1"/>
      <c r="R1" s="70"/>
    </row>
    <row r="2" spans="1:21" ht="12" hidden="1" customHeight="1" x14ac:dyDescent="0.2">
      <c r="A2" s="346" t="str">
        <f>"$A$3:$P$"&amp;IF(P68="nein",68,102)</f>
        <v>$A$3:$P$102</v>
      </c>
      <c r="B2" s="345"/>
      <c r="C2" s="344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2"/>
      <c r="Q2" s="341"/>
      <c r="R2" s="70"/>
    </row>
    <row r="3" spans="1:21" ht="15" customHeight="1" x14ac:dyDescent="0.2">
      <c r="A3" s="258" t="s">
        <v>147</v>
      </c>
      <c r="B3" s="179"/>
      <c r="C3" s="180"/>
      <c r="D3" s="47"/>
      <c r="E3" s="47"/>
      <c r="F3" s="176"/>
      <c r="G3" s="177"/>
      <c r="H3" s="177"/>
      <c r="I3" s="177"/>
      <c r="J3" s="177"/>
      <c r="K3" s="177"/>
      <c r="L3" s="177"/>
      <c r="N3" s="177"/>
      <c r="O3" s="177" t="s">
        <v>17</v>
      </c>
      <c r="P3" s="234" t="str">
        <f>'Seite 1'!$P$18</f>
        <v>F-FF</v>
      </c>
      <c r="Q3" s="341"/>
      <c r="R3" s="70"/>
    </row>
    <row r="4" spans="1:21" ht="15" customHeight="1" x14ac:dyDescent="0.2">
      <c r="A4" s="361"/>
      <c r="B4" s="69"/>
      <c r="C4" s="69"/>
      <c r="I4" s="313"/>
      <c r="J4" s="313"/>
      <c r="K4" s="312"/>
      <c r="L4" s="177"/>
      <c r="N4" s="223"/>
      <c r="O4" s="223" t="s">
        <v>18</v>
      </c>
      <c r="P4" s="235">
        <f ca="1">'Seite 1'!$P$17</f>
        <v>44924</v>
      </c>
      <c r="Q4" s="341"/>
      <c r="R4" s="70"/>
    </row>
    <row r="5" spans="1:21" ht="15" customHeight="1" x14ac:dyDescent="0.2">
      <c r="A5" s="69"/>
      <c r="B5" s="69"/>
      <c r="C5" s="69"/>
      <c r="I5" s="313"/>
      <c r="J5" s="313"/>
      <c r="K5" s="312"/>
      <c r="L5" s="312"/>
      <c r="M5" s="312"/>
      <c r="N5" s="312"/>
      <c r="O5" s="312"/>
      <c r="P5" s="341" t="str">
        <f>'Seite 1'!$A$65</f>
        <v>VWN Förderung der SPFK der Familienferienstätte (Überregionale Familienförderung)</v>
      </c>
      <c r="Q5" s="341"/>
      <c r="R5" s="70"/>
    </row>
    <row r="6" spans="1:21" s="70" customFormat="1" ht="15" customHeight="1" x14ac:dyDescent="0.25">
      <c r="C6" s="313"/>
      <c r="D6" s="313"/>
      <c r="E6" s="313"/>
      <c r="F6" s="313"/>
      <c r="G6" s="313"/>
      <c r="H6" s="313"/>
      <c r="I6" s="312"/>
      <c r="J6" s="312"/>
      <c r="K6" s="312"/>
      <c r="L6" s="312"/>
      <c r="M6" s="312"/>
      <c r="N6" s="312"/>
      <c r="O6" s="312"/>
      <c r="P6" s="340" t="str">
        <f>'Seite 1'!$A$66</f>
        <v>Formularversion: V 2.0 vom 02.01.23 - öffentlich -</v>
      </c>
      <c r="Q6" s="69"/>
      <c r="U6" s="69"/>
    </row>
    <row r="7" spans="1:21" s="70" customFormat="1" ht="18" customHeight="1" x14ac:dyDescent="0.25">
      <c r="A7" s="322" t="s">
        <v>130</v>
      </c>
      <c r="B7" s="321"/>
      <c r="C7" s="320"/>
      <c r="D7" s="320"/>
      <c r="E7" s="320"/>
      <c r="F7" s="320"/>
      <c r="G7" s="320"/>
      <c r="H7" s="320"/>
      <c r="I7" s="319"/>
      <c r="J7" s="319"/>
      <c r="K7" s="319"/>
      <c r="L7" s="319"/>
      <c r="M7" s="319"/>
      <c r="N7" s="319"/>
      <c r="O7" s="319"/>
      <c r="P7" s="318"/>
      <c r="Q7" s="69"/>
      <c r="U7" s="69"/>
    </row>
    <row r="8" spans="1:21" s="70" customFormat="1" ht="15" customHeight="1" x14ac:dyDescent="0.25">
      <c r="A8" s="317" t="s">
        <v>129</v>
      </c>
      <c r="B8" s="316"/>
      <c r="C8" s="315"/>
      <c r="D8" s="315"/>
      <c r="E8" s="315"/>
      <c r="F8" s="315"/>
      <c r="G8" s="315"/>
      <c r="H8" s="315"/>
      <c r="I8" s="312"/>
      <c r="J8" s="312"/>
      <c r="K8" s="312"/>
      <c r="L8" s="312"/>
      <c r="M8" s="312"/>
      <c r="N8" s="312"/>
      <c r="O8" s="312"/>
      <c r="P8" s="340"/>
      <c r="Q8" s="69"/>
      <c r="U8" s="69"/>
    </row>
    <row r="9" spans="1:21" s="70" customFormat="1" ht="12" customHeight="1" x14ac:dyDescent="0.25">
      <c r="A9" s="314"/>
      <c r="B9" s="314"/>
      <c r="C9" s="314"/>
      <c r="D9" s="314"/>
      <c r="E9" s="314"/>
      <c r="F9" s="314"/>
      <c r="G9" s="314"/>
      <c r="H9" s="314"/>
      <c r="I9" s="312"/>
      <c r="J9" s="312"/>
      <c r="K9" s="312"/>
      <c r="L9" s="312"/>
      <c r="M9" s="312"/>
      <c r="N9" s="312"/>
      <c r="O9" s="312"/>
      <c r="P9" s="340"/>
      <c r="Q9" s="69"/>
      <c r="U9" s="69"/>
    </row>
    <row r="10" spans="1:21" s="70" customFormat="1" ht="18" customHeight="1" x14ac:dyDescent="0.25">
      <c r="A10" s="311">
        <v>3</v>
      </c>
      <c r="B10" s="307" t="s">
        <v>128</v>
      </c>
      <c r="C10" s="305"/>
      <c r="D10" s="310"/>
      <c r="E10" s="531">
        <f>'Seite 3'!B14</f>
        <v>0</v>
      </c>
      <c r="F10" s="532"/>
      <c r="G10" s="533"/>
      <c r="P10" s="308"/>
      <c r="Q10" s="69"/>
      <c r="U10" s="69"/>
    </row>
    <row r="11" spans="1:21" s="301" customFormat="1" ht="5.15" customHeight="1" x14ac:dyDescent="0.25">
      <c r="A11" s="309"/>
      <c r="B11" s="309"/>
      <c r="C11" s="309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69"/>
      <c r="R11" s="70"/>
      <c r="S11" s="70"/>
      <c r="T11" s="70"/>
      <c r="U11" s="69"/>
    </row>
    <row r="12" spans="1:21" s="301" customFormat="1" ht="18" customHeight="1" x14ac:dyDescent="0.25">
      <c r="A12" s="307" t="s">
        <v>127</v>
      </c>
      <c r="B12" s="327"/>
      <c r="C12" s="305"/>
      <c r="D12" s="310"/>
      <c r="E12" s="339"/>
      <c r="F12" s="303" t="s">
        <v>1</v>
      </c>
      <c r="G12" s="339"/>
      <c r="L12" s="308"/>
      <c r="Q12" s="69"/>
      <c r="R12" s="70"/>
      <c r="S12" s="70"/>
      <c r="T12" s="70"/>
      <c r="U12" s="69"/>
    </row>
    <row r="13" spans="1:21" s="301" customFormat="1" ht="12" customHeight="1" x14ac:dyDescent="0.25">
      <c r="A13" s="309"/>
      <c r="B13" s="309"/>
      <c r="C13" s="309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69"/>
      <c r="R13" s="70"/>
      <c r="S13" s="70"/>
      <c r="T13" s="70"/>
      <c r="U13" s="69"/>
    </row>
    <row r="14" spans="1:21" s="70" customFormat="1" ht="12" customHeight="1" x14ac:dyDescent="0.25">
      <c r="A14" s="504" t="s">
        <v>114</v>
      </c>
      <c r="B14" s="505"/>
      <c r="C14" s="513" t="s">
        <v>126</v>
      </c>
      <c r="D14" s="504" t="s">
        <v>112</v>
      </c>
      <c r="E14" s="516"/>
      <c r="F14" s="499" t="s">
        <v>111</v>
      </c>
      <c r="G14" s="500"/>
      <c r="H14" s="520"/>
      <c r="I14" s="520"/>
      <c r="J14" s="499" t="s">
        <v>110</v>
      </c>
      <c r="K14" s="500"/>
      <c r="L14" s="499" t="s">
        <v>109</v>
      </c>
      <c r="M14" s="500"/>
      <c r="N14" s="499" t="s">
        <v>108</v>
      </c>
      <c r="O14" s="500"/>
      <c r="P14" s="496" t="s">
        <v>107</v>
      </c>
      <c r="Q14" s="69"/>
      <c r="U14" s="69"/>
    </row>
    <row r="15" spans="1:21" s="70" customFormat="1" ht="12" customHeight="1" x14ac:dyDescent="0.25">
      <c r="A15" s="506"/>
      <c r="B15" s="507"/>
      <c r="C15" s="514"/>
      <c r="D15" s="506"/>
      <c r="E15" s="517"/>
      <c r="F15" s="490"/>
      <c r="G15" s="493"/>
      <c r="H15" s="521"/>
      <c r="I15" s="521"/>
      <c r="J15" s="490"/>
      <c r="K15" s="493"/>
      <c r="L15" s="490"/>
      <c r="M15" s="493"/>
      <c r="N15" s="490"/>
      <c r="O15" s="493"/>
      <c r="P15" s="497"/>
      <c r="Q15" s="69"/>
      <c r="U15" s="69"/>
    </row>
    <row r="16" spans="1:21" s="70" customFormat="1" ht="12" customHeight="1" x14ac:dyDescent="0.25">
      <c r="A16" s="506"/>
      <c r="B16" s="507"/>
      <c r="C16" s="514"/>
      <c r="D16" s="518"/>
      <c r="E16" s="519"/>
      <c r="F16" s="490"/>
      <c r="G16" s="493"/>
      <c r="H16" s="521"/>
      <c r="I16" s="521"/>
      <c r="J16" s="490"/>
      <c r="K16" s="493"/>
      <c r="L16" s="490"/>
      <c r="M16" s="493"/>
      <c r="N16" s="490"/>
      <c r="O16" s="493"/>
      <c r="P16" s="497"/>
      <c r="Q16" s="69"/>
      <c r="U16" s="69"/>
    </row>
    <row r="17" spans="1:21" s="70" customFormat="1" ht="12" customHeight="1" x14ac:dyDescent="0.25">
      <c r="A17" s="506"/>
      <c r="B17" s="507"/>
      <c r="C17" s="514"/>
      <c r="D17" s="490" t="s">
        <v>71</v>
      </c>
      <c r="E17" s="510" t="s">
        <v>100</v>
      </c>
      <c r="F17" s="490" t="s">
        <v>71</v>
      </c>
      <c r="G17" s="510" t="s">
        <v>103</v>
      </c>
      <c r="H17" s="510" t="s">
        <v>102</v>
      </c>
      <c r="I17" s="510" t="s">
        <v>101</v>
      </c>
      <c r="J17" s="490" t="s">
        <v>71</v>
      </c>
      <c r="K17" s="493" t="s">
        <v>100</v>
      </c>
      <c r="L17" s="490" t="s">
        <v>71</v>
      </c>
      <c r="M17" s="493" t="s">
        <v>100</v>
      </c>
      <c r="N17" s="490" t="s">
        <v>71</v>
      </c>
      <c r="O17" s="493" t="s">
        <v>100</v>
      </c>
      <c r="P17" s="497"/>
      <c r="Q17" s="69"/>
      <c r="U17" s="69"/>
    </row>
    <row r="18" spans="1:21" s="70" customFormat="1" ht="12" customHeight="1" x14ac:dyDescent="0.25">
      <c r="A18" s="506"/>
      <c r="B18" s="507"/>
      <c r="C18" s="514"/>
      <c r="D18" s="491"/>
      <c r="E18" s="511"/>
      <c r="F18" s="491"/>
      <c r="G18" s="511"/>
      <c r="H18" s="511"/>
      <c r="I18" s="511"/>
      <c r="J18" s="491"/>
      <c r="K18" s="494"/>
      <c r="L18" s="491"/>
      <c r="M18" s="494"/>
      <c r="N18" s="491"/>
      <c r="O18" s="494"/>
      <c r="P18" s="497"/>
      <c r="Q18" s="69"/>
      <c r="U18" s="69"/>
    </row>
    <row r="19" spans="1:21" s="70" customFormat="1" ht="12" customHeight="1" x14ac:dyDescent="0.25">
      <c r="A19" s="508"/>
      <c r="B19" s="509"/>
      <c r="C19" s="515"/>
      <c r="D19" s="492"/>
      <c r="E19" s="512"/>
      <c r="F19" s="492"/>
      <c r="G19" s="512"/>
      <c r="H19" s="512"/>
      <c r="I19" s="512"/>
      <c r="J19" s="492"/>
      <c r="K19" s="495"/>
      <c r="L19" s="492"/>
      <c r="M19" s="495"/>
      <c r="N19" s="492"/>
      <c r="O19" s="495"/>
      <c r="P19" s="498"/>
      <c r="Q19" s="69"/>
      <c r="U19" s="69"/>
    </row>
    <row r="20" spans="1:21" s="70" customFormat="1" ht="18" customHeight="1" x14ac:dyDescent="0.25">
      <c r="A20" s="297" t="s">
        <v>95</v>
      </c>
      <c r="B20" s="296"/>
      <c r="C20" s="338"/>
      <c r="D20" s="337"/>
      <c r="E20" s="336"/>
      <c r="F20" s="337"/>
      <c r="G20" s="336"/>
      <c r="H20" s="336"/>
      <c r="I20" s="336"/>
      <c r="J20" s="337"/>
      <c r="K20" s="336"/>
      <c r="L20" s="337"/>
      <c r="M20" s="336"/>
      <c r="N20" s="337"/>
      <c r="O20" s="336"/>
      <c r="P20" s="286">
        <f t="shared" ref="P20:P31" si="0">ROUND(E20,2)+ROUND(G20,2)+ROUND(H20,2)+ROUND(I20,2)+ROUND(K20,2)+ROUND(M20,2)-ROUND(O20,2)</f>
        <v>0</v>
      </c>
      <c r="Q20" s="69"/>
      <c r="U20" s="69"/>
    </row>
    <row r="21" spans="1:21" s="70" customFormat="1" ht="18" customHeight="1" x14ac:dyDescent="0.25">
      <c r="A21" s="291" t="s">
        <v>93</v>
      </c>
      <c r="B21" s="290"/>
      <c r="C21" s="338"/>
      <c r="D21" s="337"/>
      <c r="E21" s="336"/>
      <c r="F21" s="337"/>
      <c r="G21" s="336"/>
      <c r="H21" s="336"/>
      <c r="I21" s="336"/>
      <c r="J21" s="337"/>
      <c r="K21" s="336"/>
      <c r="L21" s="337"/>
      <c r="M21" s="336"/>
      <c r="N21" s="337"/>
      <c r="O21" s="336"/>
      <c r="P21" s="329">
        <f t="shared" si="0"/>
        <v>0</v>
      </c>
      <c r="Q21" s="69"/>
      <c r="U21" s="69"/>
    </row>
    <row r="22" spans="1:21" s="70" customFormat="1" ht="18" customHeight="1" x14ac:dyDescent="0.25">
      <c r="A22" s="291" t="s">
        <v>92</v>
      </c>
      <c r="B22" s="290"/>
      <c r="C22" s="338"/>
      <c r="D22" s="337"/>
      <c r="E22" s="336"/>
      <c r="F22" s="337"/>
      <c r="G22" s="336"/>
      <c r="H22" s="336"/>
      <c r="I22" s="336"/>
      <c r="J22" s="337"/>
      <c r="K22" s="336"/>
      <c r="L22" s="337"/>
      <c r="M22" s="336"/>
      <c r="N22" s="337"/>
      <c r="O22" s="336"/>
      <c r="P22" s="329">
        <f t="shared" si="0"/>
        <v>0</v>
      </c>
      <c r="Q22" s="69"/>
      <c r="U22" s="69"/>
    </row>
    <row r="23" spans="1:21" s="70" customFormat="1" ht="18" customHeight="1" x14ac:dyDescent="0.25">
      <c r="A23" s="291" t="s">
        <v>91</v>
      </c>
      <c r="B23" s="290"/>
      <c r="C23" s="338"/>
      <c r="D23" s="337"/>
      <c r="E23" s="336"/>
      <c r="F23" s="337"/>
      <c r="G23" s="336"/>
      <c r="H23" s="336"/>
      <c r="I23" s="336"/>
      <c r="J23" s="337"/>
      <c r="K23" s="336"/>
      <c r="L23" s="337"/>
      <c r="M23" s="336"/>
      <c r="N23" s="337"/>
      <c r="O23" s="336"/>
      <c r="P23" s="329">
        <f t="shared" si="0"/>
        <v>0</v>
      </c>
      <c r="Q23" s="69"/>
      <c r="U23" s="69"/>
    </row>
    <row r="24" spans="1:21" s="70" customFormat="1" ht="18" customHeight="1" x14ac:dyDescent="0.25">
      <c r="A24" s="291" t="s">
        <v>90</v>
      </c>
      <c r="B24" s="290"/>
      <c r="C24" s="338"/>
      <c r="D24" s="337"/>
      <c r="E24" s="336"/>
      <c r="F24" s="337"/>
      <c r="G24" s="336"/>
      <c r="H24" s="336"/>
      <c r="I24" s="336"/>
      <c r="J24" s="337"/>
      <c r="K24" s="336"/>
      <c r="L24" s="337"/>
      <c r="M24" s="336"/>
      <c r="N24" s="337"/>
      <c r="O24" s="336"/>
      <c r="P24" s="329">
        <f t="shared" si="0"/>
        <v>0</v>
      </c>
      <c r="Q24" s="69"/>
      <c r="U24" s="69"/>
    </row>
    <row r="25" spans="1:21" s="70" customFormat="1" ht="18" customHeight="1" x14ac:dyDescent="0.25">
      <c r="A25" s="291" t="s">
        <v>89</v>
      </c>
      <c r="B25" s="290"/>
      <c r="C25" s="338"/>
      <c r="D25" s="337"/>
      <c r="E25" s="336"/>
      <c r="F25" s="337"/>
      <c r="G25" s="336"/>
      <c r="H25" s="336"/>
      <c r="I25" s="336"/>
      <c r="J25" s="337"/>
      <c r="K25" s="336"/>
      <c r="L25" s="337"/>
      <c r="M25" s="336"/>
      <c r="N25" s="337"/>
      <c r="O25" s="336"/>
      <c r="P25" s="329">
        <f t="shared" si="0"/>
        <v>0</v>
      </c>
      <c r="Q25" s="69"/>
      <c r="U25" s="69"/>
    </row>
    <row r="26" spans="1:21" s="70" customFormat="1" ht="18" customHeight="1" x14ac:dyDescent="0.25">
      <c r="A26" s="291" t="s">
        <v>88</v>
      </c>
      <c r="B26" s="290"/>
      <c r="C26" s="338"/>
      <c r="D26" s="337"/>
      <c r="E26" s="336"/>
      <c r="F26" s="337"/>
      <c r="G26" s="336"/>
      <c r="H26" s="336"/>
      <c r="I26" s="336"/>
      <c r="J26" s="337"/>
      <c r="K26" s="336"/>
      <c r="L26" s="337"/>
      <c r="M26" s="336"/>
      <c r="N26" s="337"/>
      <c r="O26" s="336"/>
      <c r="P26" s="329">
        <f t="shared" si="0"/>
        <v>0</v>
      </c>
      <c r="Q26" s="69"/>
      <c r="U26" s="69"/>
    </row>
    <row r="27" spans="1:21" s="70" customFormat="1" ht="18" customHeight="1" x14ac:dyDescent="0.25">
      <c r="A27" s="291" t="s">
        <v>87</v>
      </c>
      <c r="B27" s="290"/>
      <c r="C27" s="338"/>
      <c r="D27" s="337"/>
      <c r="E27" s="336"/>
      <c r="F27" s="337"/>
      <c r="G27" s="336"/>
      <c r="H27" s="336"/>
      <c r="I27" s="336"/>
      <c r="J27" s="337"/>
      <c r="K27" s="336"/>
      <c r="L27" s="337"/>
      <c r="M27" s="336"/>
      <c r="N27" s="337"/>
      <c r="O27" s="336"/>
      <c r="P27" s="329">
        <f t="shared" si="0"/>
        <v>0</v>
      </c>
      <c r="Q27" s="69"/>
      <c r="U27" s="69"/>
    </row>
    <row r="28" spans="1:21" s="70" customFormat="1" ht="18" customHeight="1" x14ac:dyDescent="0.25">
      <c r="A28" s="291" t="s">
        <v>86</v>
      </c>
      <c r="B28" s="290"/>
      <c r="C28" s="338"/>
      <c r="D28" s="337"/>
      <c r="E28" s="336"/>
      <c r="F28" s="337"/>
      <c r="G28" s="336"/>
      <c r="H28" s="336"/>
      <c r="I28" s="336"/>
      <c r="J28" s="337"/>
      <c r="K28" s="336"/>
      <c r="L28" s="337"/>
      <c r="M28" s="336"/>
      <c r="N28" s="337"/>
      <c r="O28" s="336"/>
      <c r="P28" s="329">
        <f t="shared" si="0"/>
        <v>0</v>
      </c>
      <c r="Q28" s="69"/>
      <c r="U28" s="69"/>
    </row>
    <row r="29" spans="1:21" s="70" customFormat="1" ht="18" customHeight="1" x14ac:dyDescent="0.25">
      <c r="A29" s="291" t="s">
        <v>85</v>
      </c>
      <c r="B29" s="290"/>
      <c r="C29" s="338"/>
      <c r="D29" s="337"/>
      <c r="E29" s="336"/>
      <c r="F29" s="337"/>
      <c r="G29" s="336"/>
      <c r="H29" s="336"/>
      <c r="I29" s="336"/>
      <c r="J29" s="337"/>
      <c r="K29" s="336"/>
      <c r="L29" s="337"/>
      <c r="M29" s="336"/>
      <c r="N29" s="337"/>
      <c r="O29" s="336"/>
      <c r="P29" s="329">
        <f t="shared" si="0"/>
        <v>0</v>
      </c>
      <c r="Q29" s="69"/>
      <c r="U29" s="69"/>
    </row>
    <row r="30" spans="1:21" s="70" customFormat="1" ht="18" customHeight="1" x14ac:dyDescent="0.25">
      <c r="A30" s="291" t="s">
        <v>84</v>
      </c>
      <c r="B30" s="290"/>
      <c r="C30" s="338"/>
      <c r="D30" s="337"/>
      <c r="E30" s="336"/>
      <c r="F30" s="337"/>
      <c r="G30" s="336"/>
      <c r="H30" s="336"/>
      <c r="I30" s="336"/>
      <c r="J30" s="337"/>
      <c r="K30" s="336"/>
      <c r="L30" s="337"/>
      <c r="M30" s="336"/>
      <c r="N30" s="337"/>
      <c r="O30" s="336"/>
      <c r="P30" s="329">
        <f t="shared" si="0"/>
        <v>0</v>
      </c>
      <c r="Q30" s="69"/>
      <c r="U30" s="69"/>
    </row>
    <row r="31" spans="1:21" s="70" customFormat="1" ht="18" customHeight="1" x14ac:dyDescent="0.25">
      <c r="A31" s="291" t="s">
        <v>83</v>
      </c>
      <c r="B31" s="290"/>
      <c r="C31" s="338"/>
      <c r="D31" s="337"/>
      <c r="E31" s="336"/>
      <c r="F31" s="337"/>
      <c r="G31" s="336"/>
      <c r="H31" s="336"/>
      <c r="I31" s="336"/>
      <c r="J31" s="337"/>
      <c r="K31" s="336"/>
      <c r="L31" s="337"/>
      <c r="M31" s="336"/>
      <c r="N31" s="337"/>
      <c r="O31" s="336"/>
      <c r="P31" s="329">
        <f t="shared" si="0"/>
        <v>0</v>
      </c>
      <c r="Q31" s="69"/>
      <c r="U31" s="69"/>
    </row>
    <row r="32" spans="1:21" s="70" customFormat="1" ht="18" customHeight="1" thickBot="1" x14ac:dyDescent="0.3">
      <c r="A32" s="273" t="s">
        <v>82</v>
      </c>
      <c r="B32" s="272"/>
      <c r="C32" s="285"/>
      <c r="D32" s="283"/>
      <c r="E32" s="282">
        <f>SUMPRODUCT(ROUND(E20:E31,2))</f>
        <v>0</v>
      </c>
      <c r="F32" s="283"/>
      <c r="G32" s="284">
        <f>SUMPRODUCT(ROUND(G20:G31,2))</f>
        <v>0</v>
      </c>
      <c r="H32" s="284">
        <f>SUMPRODUCT(ROUND(H20:H31,2))</f>
        <v>0</v>
      </c>
      <c r="I32" s="282">
        <f>SUMPRODUCT(ROUND(I20:I31,2))</f>
        <v>0</v>
      </c>
      <c r="J32" s="283"/>
      <c r="K32" s="282">
        <f>SUMPRODUCT(ROUND(K20:K31,2))</f>
        <v>0</v>
      </c>
      <c r="L32" s="283"/>
      <c r="M32" s="282">
        <f>SUMPRODUCT(ROUND(M20:M31,2))</f>
        <v>0</v>
      </c>
      <c r="N32" s="283"/>
      <c r="O32" s="282">
        <f>SUMPRODUCT(ROUND(O20:O31,2))</f>
        <v>0</v>
      </c>
      <c r="P32" s="269">
        <f>SUM(P20:P31)</f>
        <v>0</v>
      </c>
      <c r="Q32" s="69"/>
      <c r="U32" s="69"/>
    </row>
    <row r="33" spans="1:21" ht="5.15" customHeight="1" thickTop="1" x14ac:dyDescent="0.25">
      <c r="R33" s="70"/>
    </row>
    <row r="34" spans="1:21" s="70" customFormat="1" ht="18" customHeight="1" x14ac:dyDescent="0.25">
      <c r="A34" s="281" t="s">
        <v>81</v>
      </c>
      <c r="B34" s="280"/>
      <c r="C34" s="279"/>
      <c r="D34" s="277"/>
      <c r="E34" s="278"/>
      <c r="F34" s="277"/>
      <c r="G34" s="278"/>
      <c r="H34" s="278"/>
      <c r="I34" s="278"/>
      <c r="J34" s="277"/>
      <c r="K34" s="277"/>
      <c r="L34" s="277"/>
      <c r="M34" s="277"/>
      <c r="N34" s="335"/>
      <c r="O34" s="334"/>
      <c r="P34" s="274">
        <f>ROUND(O34,2)</f>
        <v>0</v>
      </c>
      <c r="Q34" s="69"/>
      <c r="U34" s="69"/>
    </row>
    <row r="35" spans="1:21" s="70" customFormat="1" ht="18" customHeight="1" thickBot="1" x14ac:dyDescent="0.3">
      <c r="A35" s="273" t="s">
        <v>80</v>
      </c>
      <c r="B35" s="272"/>
      <c r="C35" s="272"/>
      <c r="D35" s="270"/>
      <c r="E35" s="271"/>
      <c r="F35" s="270"/>
      <c r="G35" s="271"/>
      <c r="H35" s="271"/>
      <c r="I35" s="271"/>
      <c r="J35" s="270"/>
      <c r="K35" s="271"/>
      <c r="L35" s="270"/>
      <c r="M35" s="270"/>
      <c r="N35" s="270"/>
      <c r="O35" s="270"/>
      <c r="P35" s="269">
        <f>P32+P34</f>
        <v>0</v>
      </c>
      <c r="Q35" s="69"/>
      <c r="U35" s="69"/>
    </row>
    <row r="36" spans="1:21" ht="12" thickTop="1" x14ac:dyDescent="0.25">
      <c r="R36" s="70"/>
    </row>
    <row r="37" spans="1:21" x14ac:dyDescent="0.25">
      <c r="R37" s="70"/>
    </row>
    <row r="38" spans="1:21" s="70" customFormat="1" ht="18" customHeight="1" x14ac:dyDescent="0.25">
      <c r="A38" s="322" t="s">
        <v>125</v>
      </c>
      <c r="B38" s="321"/>
      <c r="C38" s="320"/>
      <c r="D38" s="320"/>
      <c r="E38" s="320"/>
      <c r="F38" s="320"/>
      <c r="G38" s="320"/>
      <c r="H38" s="320"/>
      <c r="I38" s="319"/>
      <c r="J38" s="319"/>
      <c r="K38" s="319"/>
      <c r="L38" s="319"/>
      <c r="M38" s="319"/>
      <c r="N38" s="319"/>
      <c r="O38" s="319"/>
      <c r="P38" s="318"/>
      <c r="Q38" s="69"/>
      <c r="U38" s="69"/>
    </row>
    <row r="39" spans="1:21" ht="15" customHeight="1" x14ac:dyDescent="0.25">
      <c r="A39" s="333" t="s">
        <v>124</v>
      </c>
      <c r="B39" s="332"/>
      <c r="C39" s="331"/>
      <c r="D39" s="331"/>
      <c r="E39" s="331"/>
      <c r="F39" s="331"/>
      <c r="G39" s="331"/>
      <c r="H39" s="331"/>
      <c r="I39" s="313"/>
      <c r="J39" s="313"/>
      <c r="K39" s="312"/>
      <c r="L39" s="177"/>
      <c r="R39" s="70"/>
    </row>
    <row r="40" spans="1:21" ht="12" customHeight="1" x14ac:dyDescent="0.25">
      <c r="A40" s="331"/>
      <c r="B40" s="331"/>
      <c r="C40" s="331"/>
      <c r="D40" s="331"/>
      <c r="E40" s="331"/>
      <c r="F40" s="331"/>
      <c r="G40" s="331"/>
      <c r="H40" s="331"/>
      <c r="I40" s="313"/>
      <c r="J40" s="313"/>
      <c r="K40" s="312"/>
      <c r="L40" s="312"/>
      <c r="R40" s="70"/>
    </row>
    <row r="41" spans="1:21" s="70" customFormat="1" ht="18" customHeight="1" x14ac:dyDescent="0.25">
      <c r="A41" s="311">
        <f>$A$10</f>
        <v>3</v>
      </c>
      <c r="B41" s="307" t="str">
        <f>$B$10</f>
        <v>Name, Vorname Mitarbeiter/in:</v>
      </c>
      <c r="C41" s="305"/>
      <c r="D41" s="310"/>
      <c r="E41" s="522">
        <f>IF($E$10="","",$E$10)</f>
        <v>0</v>
      </c>
      <c r="F41" s="523"/>
      <c r="G41" s="524"/>
      <c r="P41" s="308"/>
      <c r="Q41" s="69"/>
      <c r="U41" s="69"/>
    </row>
    <row r="42" spans="1:21" s="301" customFormat="1" ht="5.15" customHeight="1" x14ac:dyDescent="0.25">
      <c r="A42" s="309"/>
      <c r="B42" s="309"/>
      <c r="C42" s="309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69"/>
      <c r="R42" s="70"/>
      <c r="S42" s="70"/>
      <c r="T42" s="70"/>
      <c r="U42" s="69"/>
    </row>
    <row r="43" spans="1:21" s="301" customFormat="1" ht="18" customHeight="1" x14ac:dyDescent="0.25">
      <c r="A43" s="307" t="str">
        <f>$A$12</f>
        <v>Beschäftigungszeitraum im Projekt vom:</v>
      </c>
      <c r="B43" s="306"/>
      <c r="C43" s="305"/>
      <c r="D43" s="304"/>
      <c r="E43" s="302" t="str">
        <f>IF($E$12="","",$E$12)</f>
        <v/>
      </c>
      <c r="F43" s="303" t="s">
        <v>1</v>
      </c>
      <c r="G43" s="302" t="str">
        <f>IF($G$12="","",$G$12)</f>
        <v/>
      </c>
      <c r="L43" s="308"/>
      <c r="Q43" s="69"/>
      <c r="R43" s="70"/>
      <c r="S43" s="70"/>
      <c r="T43" s="70"/>
      <c r="U43" s="69"/>
    </row>
    <row r="44" spans="1:21" x14ac:dyDescent="0.25">
      <c r="R44" s="70"/>
    </row>
    <row r="45" spans="1:21" s="70" customFormat="1" ht="12" customHeight="1" x14ac:dyDescent="0.25">
      <c r="A45" s="504" t="s">
        <v>114</v>
      </c>
      <c r="B45" s="505"/>
      <c r="C45" s="513" t="s">
        <v>113</v>
      </c>
      <c r="D45" s="504" t="s">
        <v>112</v>
      </c>
      <c r="E45" s="516"/>
      <c r="F45" s="499" t="s">
        <v>111</v>
      </c>
      <c r="G45" s="500"/>
      <c r="H45" s="520"/>
      <c r="I45" s="520"/>
      <c r="J45" s="499" t="s">
        <v>110</v>
      </c>
      <c r="K45" s="500"/>
      <c r="L45" s="499" t="s">
        <v>109</v>
      </c>
      <c r="M45" s="500"/>
      <c r="N45" s="499" t="s">
        <v>108</v>
      </c>
      <c r="O45" s="500"/>
      <c r="P45" s="496" t="s">
        <v>107</v>
      </c>
      <c r="Q45" s="69"/>
      <c r="U45" s="69"/>
    </row>
    <row r="46" spans="1:21" s="70" customFormat="1" ht="12" customHeight="1" x14ac:dyDescent="0.25">
      <c r="A46" s="506"/>
      <c r="B46" s="507"/>
      <c r="C46" s="514"/>
      <c r="D46" s="506"/>
      <c r="E46" s="517"/>
      <c r="F46" s="490"/>
      <c r="G46" s="493"/>
      <c r="H46" s="521"/>
      <c r="I46" s="521"/>
      <c r="J46" s="490"/>
      <c r="K46" s="493"/>
      <c r="L46" s="490"/>
      <c r="M46" s="493"/>
      <c r="N46" s="490"/>
      <c r="O46" s="493"/>
      <c r="P46" s="497"/>
      <c r="Q46" s="69"/>
      <c r="U46" s="69"/>
    </row>
    <row r="47" spans="1:21" s="70" customFormat="1" ht="12" customHeight="1" x14ac:dyDescent="0.25">
      <c r="A47" s="506"/>
      <c r="B47" s="507"/>
      <c r="C47" s="514"/>
      <c r="D47" s="518"/>
      <c r="E47" s="519"/>
      <c r="F47" s="490"/>
      <c r="G47" s="493"/>
      <c r="H47" s="521"/>
      <c r="I47" s="521"/>
      <c r="J47" s="490"/>
      <c r="K47" s="493"/>
      <c r="L47" s="490"/>
      <c r="M47" s="493"/>
      <c r="N47" s="490"/>
      <c r="O47" s="493"/>
      <c r="P47" s="497"/>
      <c r="Q47" s="69"/>
      <c r="U47" s="69"/>
    </row>
    <row r="48" spans="1:21" s="70" customFormat="1" ht="12" customHeight="1" x14ac:dyDescent="0.25">
      <c r="A48" s="506"/>
      <c r="B48" s="507"/>
      <c r="C48" s="514"/>
      <c r="D48" s="490" t="s">
        <v>71</v>
      </c>
      <c r="E48" s="510" t="s">
        <v>100</v>
      </c>
      <c r="F48" s="490" t="s">
        <v>71</v>
      </c>
      <c r="G48" s="510" t="s">
        <v>103</v>
      </c>
      <c r="H48" s="510" t="s">
        <v>102</v>
      </c>
      <c r="I48" s="510" t="s">
        <v>101</v>
      </c>
      <c r="J48" s="490" t="s">
        <v>71</v>
      </c>
      <c r="K48" s="493" t="s">
        <v>100</v>
      </c>
      <c r="L48" s="490" t="s">
        <v>71</v>
      </c>
      <c r="M48" s="493" t="s">
        <v>100</v>
      </c>
      <c r="N48" s="490" t="s">
        <v>71</v>
      </c>
      <c r="O48" s="493" t="s">
        <v>100</v>
      </c>
      <c r="P48" s="497"/>
      <c r="Q48" s="69"/>
      <c r="U48" s="69"/>
    </row>
    <row r="49" spans="1:21" s="70" customFormat="1" ht="12" customHeight="1" x14ac:dyDescent="0.25">
      <c r="A49" s="506"/>
      <c r="B49" s="507"/>
      <c r="C49" s="514"/>
      <c r="D49" s="491"/>
      <c r="E49" s="511"/>
      <c r="F49" s="491"/>
      <c r="G49" s="511"/>
      <c r="H49" s="511"/>
      <c r="I49" s="511"/>
      <c r="J49" s="491"/>
      <c r="K49" s="494"/>
      <c r="L49" s="491"/>
      <c r="M49" s="494"/>
      <c r="N49" s="491"/>
      <c r="O49" s="494"/>
      <c r="P49" s="497"/>
      <c r="Q49" s="69"/>
      <c r="U49" s="69"/>
    </row>
    <row r="50" spans="1:21" s="70" customFormat="1" ht="12" customHeight="1" x14ac:dyDescent="0.25">
      <c r="A50" s="508"/>
      <c r="B50" s="509"/>
      <c r="C50" s="515"/>
      <c r="D50" s="492"/>
      <c r="E50" s="512"/>
      <c r="F50" s="492"/>
      <c r="G50" s="512"/>
      <c r="H50" s="512"/>
      <c r="I50" s="512"/>
      <c r="J50" s="492"/>
      <c r="K50" s="495"/>
      <c r="L50" s="492"/>
      <c r="M50" s="495"/>
      <c r="N50" s="492"/>
      <c r="O50" s="495"/>
      <c r="P50" s="498"/>
      <c r="Q50" s="69"/>
      <c r="U50" s="69"/>
    </row>
    <row r="51" spans="1:21" s="70" customFormat="1" ht="18" customHeight="1" x14ac:dyDescent="0.25">
      <c r="A51" s="297" t="s">
        <v>95</v>
      </c>
      <c r="B51" s="296"/>
      <c r="C51" s="330"/>
      <c r="D51" s="295">
        <f t="shared" ref="D51:D62" si="1">D20</f>
        <v>0</v>
      </c>
      <c r="E51" s="289">
        <f t="shared" ref="E51:E62" si="2">IF(C20=0,0,ROUND(ROUND(E20,2)/ROUND($C20,2)*ROUND($C51,2),2))</f>
        <v>0</v>
      </c>
      <c r="F51" s="295">
        <f t="shared" ref="F51:F62" si="3">F20</f>
        <v>0</v>
      </c>
      <c r="G51" s="289">
        <f t="shared" ref="G51:G62" si="4">IF(C20=0,0,ROUND(ROUND(G20,2)/ROUND($C20,2)*ROUND($C51,2),2))</f>
        <v>0</v>
      </c>
      <c r="H51" s="289">
        <f t="shared" ref="H51:H62" si="5">IF(C20=0,0,ROUND(ROUND(H20,2)/ROUND($C20,2)*ROUND($C51,2),2))</f>
        <v>0</v>
      </c>
      <c r="I51" s="289">
        <f t="shared" ref="I51:I62" si="6">IF(C20=0,0,ROUND(ROUND(I20,2)/ROUND($C20,2)*ROUND($C51,2),2))</f>
        <v>0</v>
      </c>
      <c r="J51" s="295">
        <f t="shared" ref="J51:J62" si="7">J20</f>
        <v>0</v>
      </c>
      <c r="K51" s="289">
        <f t="shared" ref="K51:K62" si="8">IF(C20=0,0,ROUND(ROUND(K20,2)/ROUND($C20,2)*ROUND($C51,2),2))</f>
        <v>0</v>
      </c>
      <c r="L51" s="295">
        <f t="shared" ref="L51:L62" si="9">L20</f>
        <v>0</v>
      </c>
      <c r="M51" s="289">
        <f t="shared" ref="M51:M62" si="10">IF(C20=0,0,ROUND(ROUND(M20,2)/ROUND($C20,2)*ROUND($C51,2),2))</f>
        <v>0</v>
      </c>
      <c r="N51" s="295">
        <f t="shared" ref="N51:N62" si="11">N20</f>
        <v>0</v>
      </c>
      <c r="O51" s="289">
        <f t="shared" ref="O51:O62" si="12">IF(C20=0,0,ROUND(ROUND(O20,2)/ROUND($C20,2)*ROUND($C51,2),2))</f>
        <v>0</v>
      </c>
      <c r="P51" s="286">
        <f t="shared" ref="P51:P62" si="13">ROUND(E51,2)+ROUND(G51,2)+ROUND(H51,2)+ROUND(I51,2)+ROUND(K51,2)+ROUND(M51,2)-ROUND(O51,2)</f>
        <v>0</v>
      </c>
      <c r="Q51" s="69"/>
      <c r="U51" s="69"/>
    </row>
    <row r="52" spans="1:21" s="70" customFormat="1" ht="18" customHeight="1" x14ac:dyDescent="0.25">
      <c r="A52" s="291" t="s">
        <v>93</v>
      </c>
      <c r="B52" s="290"/>
      <c r="C52" s="330"/>
      <c r="D52" s="288">
        <f t="shared" si="1"/>
        <v>0</v>
      </c>
      <c r="E52" s="289">
        <f t="shared" si="2"/>
        <v>0</v>
      </c>
      <c r="F52" s="288">
        <f t="shared" si="3"/>
        <v>0</v>
      </c>
      <c r="G52" s="289">
        <f t="shared" si="4"/>
        <v>0</v>
      </c>
      <c r="H52" s="289">
        <f t="shared" si="5"/>
        <v>0</v>
      </c>
      <c r="I52" s="289">
        <f t="shared" si="6"/>
        <v>0</v>
      </c>
      <c r="J52" s="288">
        <f t="shared" si="7"/>
        <v>0</v>
      </c>
      <c r="K52" s="289">
        <f t="shared" si="8"/>
        <v>0</v>
      </c>
      <c r="L52" s="288">
        <f t="shared" si="9"/>
        <v>0</v>
      </c>
      <c r="M52" s="289">
        <f t="shared" si="10"/>
        <v>0</v>
      </c>
      <c r="N52" s="288">
        <f t="shared" si="11"/>
        <v>0</v>
      </c>
      <c r="O52" s="289">
        <f t="shared" si="12"/>
        <v>0</v>
      </c>
      <c r="P52" s="329">
        <f t="shared" si="13"/>
        <v>0</v>
      </c>
      <c r="Q52" s="69"/>
      <c r="U52" s="69"/>
    </row>
    <row r="53" spans="1:21" s="70" customFormat="1" ht="18" customHeight="1" x14ac:dyDescent="0.25">
      <c r="A53" s="291" t="s">
        <v>92</v>
      </c>
      <c r="B53" s="290"/>
      <c r="C53" s="330"/>
      <c r="D53" s="288">
        <f t="shared" si="1"/>
        <v>0</v>
      </c>
      <c r="E53" s="289">
        <f t="shared" si="2"/>
        <v>0</v>
      </c>
      <c r="F53" s="288">
        <f t="shared" si="3"/>
        <v>0</v>
      </c>
      <c r="G53" s="289">
        <f t="shared" si="4"/>
        <v>0</v>
      </c>
      <c r="H53" s="289">
        <f t="shared" si="5"/>
        <v>0</v>
      </c>
      <c r="I53" s="289">
        <f t="shared" si="6"/>
        <v>0</v>
      </c>
      <c r="J53" s="288">
        <f t="shared" si="7"/>
        <v>0</v>
      </c>
      <c r="K53" s="289">
        <f t="shared" si="8"/>
        <v>0</v>
      </c>
      <c r="L53" s="288">
        <f t="shared" si="9"/>
        <v>0</v>
      </c>
      <c r="M53" s="289">
        <f t="shared" si="10"/>
        <v>0</v>
      </c>
      <c r="N53" s="288">
        <f t="shared" si="11"/>
        <v>0</v>
      </c>
      <c r="O53" s="289">
        <f t="shared" si="12"/>
        <v>0</v>
      </c>
      <c r="P53" s="329">
        <f t="shared" si="13"/>
        <v>0</v>
      </c>
      <c r="Q53" s="69"/>
      <c r="U53" s="69"/>
    </row>
    <row r="54" spans="1:21" s="70" customFormat="1" ht="18" customHeight="1" x14ac:dyDescent="0.25">
      <c r="A54" s="291" t="s">
        <v>91</v>
      </c>
      <c r="B54" s="290"/>
      <c r="C54" s="330"/>
      <c r="D54" s="288">
        <f t="shared" si="1"/>
        <v>0</v>
      </c>
      <c r="E54" s="289">
        <f t="shared" si="2"/>
        <v>0</v>
      </c>
      <c r="F54" s="288">
        <f t="shared" si="3"/>
        <v>0</v>
      </c>
      <c r="G54" s="289">
        <f t="shared" si="4"/>
        <v>0</v>
      </c>
      <c r="H54" s="289">
        <f t="shared" si="5"/>
        <v>0</v>
      </c>
      <c r="I54" s="289">
        <f t="shared" si="6"/>
        <v>0</v>
      </c>
      <c r="J54" s="288">
        <f t="shared" si="7"/>
        <v>0</v>
      </c>
      <c r="K54" s="289">
        <f t="shared" si="8"/>
        <v>0</v>
      </c>
      <c r="L54" s="288">
        <f t="shared" si="9"/>
        <v>0</v>
      </c>
      <c r="M54" s="289">
        <f t="shared" si="10"/>
        <v>0</v>
      </c>
      <c r="N54" s="288">
        <f t="shared" si="11"/>
        <v>0</v>
      </c>
      <c r="O54" s="289">
        <f t="shared" si="12"/>
        <v>0</v>
      </c>
      <c r="P54" s="329">
        <f t="shared" si="13"/>
        <v>0</v>
      </c>
      <c r="Q54" s="69"/>
      <c r="U54" s="69"/>
    </row>
    <row r="55" spans="1:21" s="70" customFormat="1" ht="18" customHeight="1" x14ac:dyDescent="0.25">
      <c r="A55" s="291" t="s">
        <v>90</v>
      </c>
      <c r="B55" s="290"/>
      <c r="C55" s="330"/>
      <c r="D55" s="288">
        <f t="shared" si="1"/>
        <v>0</v>
      </c>
      <c r="E55" s="289">
        <f t="shared" si="2"/>
        <v>0</v>
      </c>
      <c r="F55" s="288">
        <f t="shared" si="3"/>
        <v>0</v>
      </c>
      <c r="G55" s="289">
        <f t="shared" si="4"/>
        <v>0</v>
      </c>
      <c r="H55" s="289">
        <f t="shared" si="5"/>
        <v>0</v>
      </c>
      <c r="I55" s="289">
        <f t="shared" si="6"/>
        <v>0</v>
      </c>
      <c r="J55" s="288">
        <f t="shared" si="7"/>
        <v>0</v>
      </c>
      <c r="K55" s="289">
        <f t="shared" si="8"/>
        <v>0</v>
      </c>
      <c r="L55" s="288">
        <f t="shared" si="9"/>
        <v>0</v>
      </c>
      <c r="M55" s="289">
        <f t="shared" si="10"/>
        <v>0</v>
      </c>
      <c r="N55" s="288">
        <f t="shared" si="11"/>
        <v>0</v>
      </c>
      <c r="O55" s="289">
        <f t="shared" si="12"/>
        <v>0</v>
      </c>
      <c r="P55" s="329">
        <f t="shared" si="13"/>
        <v>0</v>
      </c>
      <c r="Q55" s="69"/>
      <c r="U55" s="69"/>
    </row>
    <row r="56" spans="1:21" s="70" customFormat="1" ht="18" customHeight="1" x14ac:dyDescent="0.25">
      <c r="A56" s="291" t="s">
        <v>89</v>
      </c>
      <c r="B56" s="290"/>
      <c r="C56" s="330"/>
      <c r="D56" s="288">
        <f t="shared" si="1"/>
        <v>0</v>
      </c>
      <c r="E56" s="289">
        <f t="shared" si="2"/>
        <v>0</v>
      </c>
      <c r="F56" s="288">
        <f t="shared" si="3"/>
        <v>0</v>
      </c>
      <c r="G56" s="289">
        <f t="shared" si="4"/>
        <v>0</v>
      </c>
      <c r="H56" s="289">
        <f t="shared" si="5"/>
        <v>0</v>
      </c>
      <c r="I56" s="289">
        <f t="shared" si="6"/>
        <v>0</v>
      </c>
      <c r="J56" s="288">
        <f t="shared" si="7"/>
        <v>0</v>
      </c>
      <c r="K56" s="289">
        <f t="shared" si="8"/>
        <v>0</v>
      </c>
      <c r="L56" s="288">
        <f t="shared" si="9"/>
        <v>0</v>
      </c>
      <c r="M56" s="289">
        <f t="shared" si="10"/>
        <v>0</v>
      </c>
      <c r="N56" s="288">
        <f t="shared" si="11"/>
        <v>0</v>
      </c>
      <c r="O56" s="289">
        <f t="shared" si="12"/>
        <v>0</v>
      </c>
      <c r="P56" s="329">
        <f t="shared" si="13"/>
        <v>0</v>
      </c>
      <c r="Q56" s="69"/>
      <c r="U56" s="69"/>
    </row>
    <row r="57" spans="1:21" s="70" customFormat="1" ht="18" customHeight="1" x14ac:dyDescent="0.25">
      <c r="A57" s="291" t="s">
        <v>88</v>
      </c>
      <c r="B57" s="290"/>
      <c r="C57" s="330"/>
      <c r="D57" s="288">
        <f t="shared" si="1"/>
        <v>0</v>
      </c>
      <c r="E57" s="289">
        <f t="shared" si="2"/>
        <v>0</v>
      </c>
      <c r="F57" s="288">
        <f t="shared" si="3"/>
        <v>0</v>
      </c>
      <c r="G57" s="289">
        <f t="shared" si="4"/>
        <v>0</v>
      </c>
      <c r="H57" s="289">
        <f t="shared" si="5"/>
        <v>0</v>
      </c>
      <c r="I57" s="289">
        <f t="shared" si="6"/>
        <v>0</v>
      </c>
      <c r="J57" s="288">
        <f t="shared" si="7"/>
        <v>0</v>
      </c>
      <c r="K57" s="289">
        <f t="shared" si="8"/>
        <v>0</v>
      </c>
      <c r="L57" s="288">
        <f t="shared" si="9"/>
        <v>0</v>
      </c>
      <c r="M57" s="289">
        <f t="shared" si="10"/>
        <v>0</v>
      </c>
      <c r="N57" s="288">
        <f t="shared" si="11"/>
        <v>0</v>
      </c>
      <c r="O57" s="289">
        <f t="shared" si="12"/>
        <v>0</v>
      </c>
      <c r="P57" s="329">
        <f t="shared" si="13"/>
        <v>0</v>
      </c>
      <c r="Q57" s="69"/>
      <c r="U57" s="69"/>
    </row>
    <row r="58" spans="1:21" s="70" customFormat="1" ht="18" customHeight="1" x14ac:dyDescent="0.25">
      <c r="A58" s="291" t="s">
        <v>87</v>
      </c>
      <c r="B58" s="290"/>
      <c r="C58" s="330"/>
      <c r="D58" s="288">
        <f t="shared" si="1"/>
        <v>0</v>
      </c>
      <c r="E58" s="289">
        <f t="shared" si="2"/>
        <v>0</v>
      </c>
      <c r="F58" s="288">
        <f t="shared" si="3"/>
        <v>0</v>
      </c>
      <c r="G58" s="289">
        <f t="shared" si="4"/>
        <v>0</v>
      </c>
      <c r="H58" s="289">
        <f t="shared" si="5"/>
        <v>0</v>
      </c>
      <c r="I58" s="289">
        <f t="shared" si="6"/>
        <v>0</v>
      </c>
      <c r="J58" s="288">
        <f t="shared" si="7"/>
        <v>0</v>
      </c>
      <c r="K58" s="289">
        <f t="shared" si="8"/>
        <v>0</v>
      </c>
      <c r="L58" s="288">
        <f t="shared" si="9"/>
        <v>0</v>
      </c>
      <c r="M58" s="289">
        <f t="shared" si="10"/>
        <v>0</v>
      </c>
      <c r="N58" s="288">
        <f t="shared" si="11"/>
        <v>0</v>
      </c>
      <c r="O58" s="289">
        <f t="shared" si="12"/>
        <v>0</v>
      </c>
      <c r="P58" s="329">
        <f t="shared" si="13"/>
        <v>0</v>
      </c>
      <c r="Q58" s="69"/>
      <c r="U58" s="69"/>
    </row>
    <row r="59" spans="1:21" s="70" customFormat="1" ht="18" customHeight="1" x14ac:dyDescent="0.25">
      <c r="A59" s="291" t="s">
        <v>86</v>
      </c>
      <c r="B59" s="290"/>
      <c r="C59" s="330"/>
      <c r="D59" s="288">
        <f t="shared" si="1"/>
        <v>0</v>
      </c>
      <c r="E59" s="289">
        <f t="shared" si="2"/>
        <v>0</v>
      </c>
      <c r="F59" s="288">
        <f t="shared" si="3"/>
        <v>0</v>
      </c>
      <c r="G59" s="289">
        <f t="shared" si="4"/>
        <v>0</v>
      </c>
      <c r="H59" s="289">
        <f t="shared" si="5"/>
        <v>0</v>
      </c>
      <c r="I59" s="289">
        <f t="shared" si="6"/>
        <v>0</v>
      </c>
      <c r="J59" s="288">
        <f t="shared" si="7"/>
        <v>0</v>
      </c>
      <c r="K59" s="289">
        <f t="shared" si="8"/>
        <v>0</v>
      </c>
      <c r="L59" s="288">
        <f t="shared" si="9"/>
        <v>0</v>
      </c>
      <c r="M59" s="289">
        <f t="shared" si="10"/>
        <v>0</v>
      </c>
      <c r="N59" s="288">
        <f t="shared" si="11"/>
        <v>0</v>
      </c>
      <c r="O59" s="289">
        <f t="shared" si="12"/>
        <v>0</v>
      </c>
      <c r="P59" s="329">
        <f t="shared" si="13"/>
        <v>0</v>
      </c>
      <c r="Q59" s="69"/>
      <c r="U59" s="69"/>
    </row>
    <row r="60" spans="1:21" s="70" customFormat="1" ht="18" customHeight="1" x14ac:dyDescent="0.25">
      <c r="A60" s="291" t="s">
        <v>85</v>
      </c>
      <c r="B60" s="290"/>
      <c r="C60" s="330"/>
      <c r="D60" s="288">
        <f t="shared" si="1"/>
        <v>0</v>
      </c>
      <c r="E60" s="289">
        <f t="shared" si="2"/>
        <v>0</v>
      </c>
      <c r="F60" s="288">
        <f t="shared" si="3"/>
        <v>0</v>
      </c>
      <c r="G60" s="289">
        <f t="shared" si="4"/>
        <v>0</v>
      </c>
      <c r="H60" s="289">
        <f t="shared" si="5"/>
        <v>0</v>
      </c>
      <c r="I60" s="289">
        <f t="shared" si="6"/>
        <v>0</v>
      </c>
      <c r="J60" s="288">
        <f t="shared" si="7"/>
        <v>0</v>
      </c>
      <c r="K60" s="289">
        <f t="shared" si="8"/>
        <v>0</v>
      </c>
      <c r="L60" s="288">
        <f t="shared" si="9"/>
        <v>0</v>
      </c>
      <c r="M60" s="289">
        <f t="shared" si="10"/>
        <v>0</v>
      </c>
      <c r="N60" s="288">
        <f t="shared" si="11"/>
        <v>0</v>
      </c>
      <c r="O60" s="289">
        <f t="shared" si="12"/>
        <v>0</v>
      </c>
      <c r="P60" s="329">
        <f t="shared" si="13"/>
        <v>0</v>
      </c>
      <c r="Q60" s="69"/>
      <c r="U60" s="69"/>
    </row>
    <row r="61" spans="1:21" s="70" customFormat="1" ht="18" customHeight="1" x14ac:dyDescent="0.25">
      <c r="A61" s="291" t="s">
        <v>84</v>
      </c>
      <c r="B61" s="290"/>
      <c r="C61" s="330"/>
      <c r="D61" s="288">
        <f t="shared" si="1"/>
        <v>0</v>
      </c>
      <c r="E61" s="289">
        <f t="shared" si="2"/>
        <v>0</v>
      </c>
      <c r="F61" s="288">
        <f t="shared" si="3"/>
        <v>0</v>
      </c>
      <c r="G61" s="289">
        <f t="shared" si="4"/>
        <v>0</v>
      </c>
      <c r="H61" s="289">
        <f t="shared" si="5"/>
        <v>0</v>
      </c>
      <c r="I61" s="289">
        <f t="shared" si="6"/>
        <v>0</v>
      </c>
      <c r="J61" s="288">
        <f t="shared" si="7"/>
        <v>0</v>
      </c>
      <c r="K61" s="289">
        <f t="shared" si="8"/>
        <v>0</v>
      </c>
      <c r="L61" s="288">
        <f t="shared" si="9"/>
        <v>0</v>
      </c>
      <c r="M61" s="289">
        <f t="shared" si="10"/>
        <v>0</v>
      </c>
      <c r="N61" s="288">
        <f t="shared" si="11"/>
        <v>0</v>
      </c>
      <c r="O61" s="289">
        <f t="shared" si="12"/>
        <v>0</v>
      </c>
      <c r="P61" s="329">
        <f t="shared" si="13"/>
        <v>0</v>
      </c>
      <c r="Q61" s="69"/>
      <c r="U61" s="69"/>
    </row>
    <row r="62" spans="1:21" s="70" customFormat="1" ht="18" customHeight="1" x14ac:dyDescent="0.25">
      <c r="A62" s="291" t="s">
        <v>83</v>
      </c>
      <c r="B62" s="290"/>
      <c r="C62" s="330"/>
      <c r="D62" s="288">
        <f t="shared" si="1"/>
        <v>0</v>
      </c>
      <c r="E62" s="289">
        <f t="shared" si="2"/>
        <v>0</v>
      </c>
      <c r="F62" s="288">
        <f t="shared" si="3"/>
        <v>0</v>
      </c>
      <c r="G62" s="289">
        <f t="shared" si="4"/>
        <v>0</v>
      </c>
      <c r="H62" s="289">
        <f t="shared" si="5"/>
        <v>0</v>
      </c>
      <c r="I62" s="289">
        <f t="shared" si="6"/>
        <v>0</v>
      </c>
      <c r="J62" s="288">
        <f t="shared" si="7"/>
        <v>0</v>
      </c>
      <c r="K62" s="289">
        <f t="shared" si="8"/>
        <v>0</v>
      </c>
      <c r="L62" s="288">
        <f t="shared" si="9"/>
        <v>0</v>
      </c>
      <c r="M62" s="289">
        <f t="shared" si="10"/>
        <v>0</v>
      </c>
      <c r="N62" s="288">
        <f t="shared" si="11"/>
        <v>0</v>
      </c>
      <c r="O62" s="289">
        <f t="shared" si="12"/>
        <v>0</v>
      </c>
      <c r="P62" s="329">
        <f t="shared" si="13"/>
        <v>0</v>
      </c>
      <c r="Q62" s="69"/>
      <c r="U62" s="69"/>
    </row>
    <row r="63" spans="1:21" s="70" customFormat="1" ht="18" customHeight="1" thickBot="1" x14ac:dyDescent="0.3">
      <c r="A63" s="273" t="s">
        <v>82</v>
      </c>
      <c r="B63" s="272"/>
      <c r="C63" s="285"/>
      <c r="D63" s="283"/>
      <c r="E63" s="282">
        <f>SUMPRODUCT(ROUND(E51:E62,2))</f>
        <v>0</v>
      </c>
      <c r="F63" s="283"/>
      <c r="G63" s="284">
        <f>SUMPRODUCT(ROUND(G51:G62,2))</f>
        <v>0</v>
      </c>
      <c r="H63" s="284">
        <f>SUMPRODUCT(ROUND(H51:H62,2))</f>
        <v>0</v>
      </c>
      <c r="I63" s="282">
        <f>SUMPRODUCT(ROUND(I51:I62,2))</f>
        <v>0</v>
      </c>
      <c r="J63" s="283"/>
      <c r="K63" s="282">
        <f>SUMPRODUCT(ROUND(K51:K62,2))</f>
        <v>0</v>
      </c>
      <c r="L63" s="283"/>
      <c r="M63" s="282">
        <f>SUMPRODUCT(ROUND(M51:M62,2))</f>
        <v>0</v>
      </c>
      <c r="N63" s="283"/>
      <c r="O63" s="282">
        <f>SUMPRODUCT(ROUND(O51:O62,2))</f>
        <v>0</v>
      </c>
      <c r="P63" s="269">
        <f>SUM(P51:P62)</f>
        <v>0</v>
      </c>
      <c r="Q63" s="69"/>
      <c r="U63" s="69"/>
    </row>
    <row r="64" spans="1:21" ht="5.15" customHeight="1" thickTop="1" x14ac:dyDescent="0.25">
      <c r="R64" s="70"/>
    </row>
    <row r="65" spans="1:21" s="70" customFormat="1" ht="18" customHeight="1" x14ac:dyDescent="0.25">
      <c r="A65" s="281" t="s">
        <v>81</v>
      </c>
      <c r="B65" s="280"/>
      <c r="C65" s="279"/>
      <c r="D65" s="277"/>
      <c r="E65" s="278"/>
      <c r="F65" s="277"/>
      <c r="G65" s="278"/>
      <c r="H65" s="278"/>
      <c r="I65" s="278"/>
      <c r="J65" s="277"/>
      <c r="K65" s="277"/>
      <c r="L65" s="277"/>
      <c r="M65" s="277"/>
      <c r="N65" s="276">
        <f>N34</f>
        <v>0</v>
      </c>
      <c r="O65" s="328">
        <f>IF(P32=0,0,ROUND(O34/P32*P63,2))</f>
        <v>0</v>
      </c>
      <c r="P65" s="274">
        <f>ROUND(O65,2)</f>
        <v>0</v>
      </c>
      <c r="Q65" s="69"/>
      <c r="U65" s="69"/>
    </row>
    <row r="66" spans="1:21" s="70" customFormat="1" ht="18" customHeight="1" thickBot="1" x14ac:dyDescent="0.3">
      <c r="A66" s="273" t="s">
        <v>80</v>
      </c>
      <c r="B66" s="272"/>
      <c r="C66" s="272"/>
      <c r="D66" s="270"/>
      <c r="E66" s="271"/>
      <c r="F66" s="270"/>
      <c r="G66" s="271"/>
      <c r="H66" s="271"/>
      <c r="I66" s="271"/>
      <c r="J66" s="270"/>
      <c r="K66" s="271"/>
      <c r="L66" s="270"/>
      <c r="M66" s="270"/>
      <c r="N66" s="270"/>
      <c r="O66" s="270"/>
      <c r="P66" s="269">
        <f>P63+P65</f>
        <v>0</v>
      </c>
      <c r="Q66" s="69"/>
      <c r="R66" s="323" t="s">
        <v>123</v>
      </c>
    </row>
    <row r="67" spans="1:21" ht="12" thickTop="1" x14ac:dyDescent="0.25">
      <c r="R67" s="70"/>
    </row>
    <row r="68" spans="1:21" s="301" customFormat="1" ht="18" customHeight="1" x14ac:dyDescent="0.25">
      <c r="A68" s="307" t="s">
        <v>122</v>
      </c>
      <c r="B68" s="306"/>
      <c r="C68" s="305"/>
      <c r="D68" s="304"/>
      <c r="E68" s="304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6" t="s">
        <v>121</v>
      </c>
      <c r="Q68" s="69"/>
      <c r="R68" s="70"/>
      <c r="S68" s="70"/>
      <c r="T68" s="70"/>
    </row>
    <row r="69" spans="1:21" s="301" customFormat="1" ht="5.15" customHeight="1" x14ac:dyDescent="0.25">
      <c r="A69" s="309"/>
      <c r="B69" s="309"/>
      <c r="C69" s="309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69"/>
      <c r="R69" s="70"/>
      <c r="S69" s="70"/>
      <c r="T69" s="70"/>
    </row>
    <row r="70" spans="1:21" s="301" customFormat="1" ht="18" customHeight="1" x14ac:dyDescent="0.25">
      <c r="A70" s="325" t="s">
        <v>120</v>
      </c>
      <c r="B70" s="306"/>
      <c r="C70" s="305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24"/>
      <c r="Q70" s="69"/>
      <c r="R70" s="323" t="s">
        <v>119</v>
      </c>
      <c r="S70" s="70"/>
      <c r="T70" s="70"/>
    </row>
    <row r="71" spans="1:21" s="301" customFormat="1" ht="5.15" customHeight="1" x14ac:dyDescent="0.25">
      <c r="A71" s="309"/>
      <c r="B71" s="309"/>
      <c r="C71" s="309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69"/>
      <c r="R71" s="70"/>
      <c r="S71" s="70"/>
      <c r="T71" s="70"/>
    </row>
    <row r="72" spans="1:21" s="301" customFormat="1" ht="18" customHeight="1" x14ac:dyDescent="0.25">
      <c r="A72" s="325" t="s">
        <v>118</v>
      </c>
      <c r="B72" s="306"/>
      <c r="C72" s="305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24"/>
      <c r="Q72" s="69"/>
      <c r="R72" s="323" t="s">
        <v>117</v>
      </c>
      <c r="S72" s="70"/>
      <c r="T72" s="70"/>
    </row>
    <row r="73" spans="1:21" x14ac:dyDescent="0.25">
      <c r="R73" s="70"/>
    </row>
    <row r="74" spans="1:21" s="70" customFormat="1" ht="18" customHeight="1" x14ac:dyDescent="0.25">
      <c r="A74" s="322" t="s">
        <v>116</v>
      </c>
      <c r="B74" s="321"/>
      <c r="C74" s="320"/>
      <c r="D74" s="320"/>
      <c r="E74" s="320"/>
      <c r="F74" s="320"/>
      <c r="G74" s="320"/>
      <c r="H74" s="320"/>
      <c r="I74" s="319"/>
      <c r="J74" s="319"/>
      <c r="K74" s="319"/>
      <c r="L74" s="319"/>
      <c r="M74" s="319"/>
      <c r="N74" s="319"/>
      <c r="O74" s="319"/>
      <c r="P74" s="318"/>
      <c r="Q74" s="69"/>
    </row>
    <row r="75" spans="1:21" ht="15" customHeight="1" x14ac:dyDescent="0.25">
      <c r="A75" s="317" t="s">
        <v>115</v>
      </c>
      <c r="B75" s="316"/>
      <c r="C75" s="315"/>
      <c r="D75" s="315"/>
      <c r="E75" s="315"/>
      <c r="F75" s="315"/>
      <c r="G75" s="315"/>
      <c r="H75" s="315"/>
      <c r="I75" s="313"/>
      <c r="J75" s="313"/>
      <c r="K75" s="312"/>
      <c r="L75" s="177"/>
      <c r="R75" s="70"/>
    </row>
    <row r="76" spans="1:21" ht="12" customHeight="1" x14ac:dyDescent="0.25">
      <c r="A76" s="314"/>
      <c r="B76" s="314"/>
      <c r="C76" s="314"/>
      <c r="D76" s="314"/>
      <c r="E76" s="314"/>
      <c r="F76" s="314"/>
      <c r="G76" s="314"/>
      <c r="H76" s="314"/>
      <c r="I76" s="313"/>
      <c r="J76" s="313"/>
      <c r="K76" s="312"/>
      <c r="L76" s="312"/>
      <c r="R76" s="70"/>
    </row>
    <row r="77" spans="1:21" s="70" customFormat="1" ht="18" customHeight="1" x14ac:dyDescent="0.25">
      <c r="A77" s="311">
        <f>$A$10</f>
        <v>3</v>
      </c>
      <c r="B77" s="307" t="str">
        <f>$B$10</f>
        <v>Name, Vorname Mitarbeiter/in:</v>
      </c>
      <c r="C77" s="305"/>
      <c r="D77" s="310"/>
      <c r="E77" s="522">
        <f>IF($E$10="","",$E$10)</f>
        <v>0</v>
      </c>
      <c r="F77" s="523"/>
      <c r="G77" s="524"/>
      <c r="P77" s="308"/>
      <c r="Q77" s="69"/>
    </row>
    <row r="78" spans="1:21" s="301" customFormat="1" ht="5.15" customHeight="1" x14ac:dyDescent="0.25">
      <c r="A78" s="309"/>
      <c r="B78" s="309"/>
      <c r="C78" s="309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69"/>
      <c r="R78" s="70"/>
      <c r="S78" s="70"/>
      <c r="T78" s="70"/>
    </row>
    <row r="79" spans="1:21" s="301" customFormat="1" ht="18" customHeight="1" x14ac:dyDescent="0.25">
      <c r="A79" s="307" t="str">
        <f>$A$12</f>
        <v>Beschäftigungszeitraum im Projekt vom:</v>
      </c>
      <c r="B79" s="306"/>
      <c r="C79" s="305"/>
      <c r="D79" s="304"/>
      <c r="E79" s="302" t="str">
        <f>IF($E$12="","",$E$12)</f>
        <v/>
      </c>
      <c r="F79" s="303" t="s">
        <v>1</v>
      </c>
      <c r="G79" s="302" t="str">
        <f>IF($G$12="","",$G$12)</f>
        <v/>
      </c>
      <c r="J79" s="50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02"/>
      <c r="L79" s="502"/>
      <c r="M79" s="502"/>
      <c r="N79" s="502"/>
      <c r="O79" s="502"/>
      <c r="P79" s="503"/>
      <c r="Q79" s="69"/>
      <c r="R79" s="70"/>
      <c r="S79" s="70"/>
      <c r="T79" s="70"/>
    </row>
    <row r="81" spans="1:20" s="70" customFormat="1" ht="12" customHeight="1" x14ac:dyDescent="0.25">
      <c r="A81" s="504" t="s">
        <v>114</v>
      </c>
      <c r="B81" s="505"/>
      <c r="C81" s="513" t="s">
        <v>113</v>
      </c>
      <c r="D81" s="504" t="s">
        <v>112</v>
      </c>
      <c r="E81" s="516"/>
      <c r="F81" s="499" t="s">
        <v>111</v>
      </c>
      <c r="G81" s="500"/>
      <c r="H81" s="520"/>
      <c r="I81" s="520"/>
      <c r="J81" s="499" t="s">
        <v>110</v>
      </c>
      <c r="K81" s="500"/>
      <c r="L81" s="499" t="s">
        <v>109</v>
      </c>
      <c r="M81" s="500"/>
      <c r="N81" s="499" t="s">
        <v>108</v>
      </c>
      <c r="O81" s="500"/>
      <c r="P81" s="496" t="s">
        <v>107</v>
      </c>
      <c r="Q81" s="69"/>
      <c r="R81" s="300" t="s">
        <v>106</v>
      </c>
      <c r="S81" s="525" t="s">
        <v>105</v>
      </c>
      <c r="T81" s="528">
        <f>IF(P66&gt;=P70,IF(P66=0,0,P72/P66),0)</f>
        <v>0</v>
      </c>
    </row>
    <row r="82" spans="1:20" s="70" customFormat="1" ht="12" customHeight="1" x14ac:dyDescent="0.25">
      <c r="A82" s="506"/>
      <c r="B82" s="507"/>
      <c r="C82" s="514"/>
      <c r="D82" s="506"/>
      <c r="E82" s="517"/>
      <c r="F82" s="490"/>
      <c r="G82" s="493"/>
      <c r="H82" s="521"/>
      <c r="I82" s="521"/>
      <c r="J82" s="490"/>
      <c r="K82" s="493"/>
      <c r="L82" s="490"/>
      <c r="M82" s="493"/>
      <c r="N82" s="490"/>
      <c r="O82" s="493"/>
      <c r="P82" s="497"/>
      <c r="Q82" s="69"/>
      <c r="R82" s="299" t="s">
        <v>97</v>
      </c>
      <c r="S82" s="526"/>
      <c r="T82" s="529"/>
    </row>
    <row r="83" spans="1:20" s="70" customFormat="1" ht="12" customHeight="1" x14ac:dyDescent="0.25">
      <c r="A83" s="506"/>
      <c r="B83" s="507"/>
      <c r="C83" s="514"/>
      <c r="D83" s="518"/>
      <c r="E83" s="519"/>
      <c r="F83" s="490"/>
      <c r="G83" s="493"/>
      <c r="H83" s="521"/>
      <c r="I83" s="521"/>
      <c r="J83" s="490"/>
      <c r="K83" s="493"/>
      <c r="L83" s="490"/>
      <c r="M83" s="493"/>
      <c r="N83" s="490"/>
      <c r="O83" s="493"/>
      <c r="P83" s="497"/>
      <c r="Q83" s="69"/>
      <c r="R83" s="298" t="s">
        <v>104</v>
      </c>
      <c r="S83" s="527"/>
      <c r="T83" s="530"/>
    </row>
    <row r="84" spans="1:20" s="70" customFormat="1" ht="12" customHeight="1" x14ac:dyDescent="0.25">
      <c r="A84" s="506"/>
      <c r="B84" s="507"/>
      <c r="C84" s="514"/>
      <c r="D84" s="490" t="s">
        <v>71</v>
      </c>
      <c r="E84" s="510" t="s">
        <v>100</v>
      </c>
      <c r="F84" s="490" t="s">
        <v>71</v>
      </c>
      <c r="G84" s="510" t="s">
        <v>103</v>
      </c>
      <c r="H84" s="510" t="s">
        <v>102</v>
      </c>
      <c r="I84" s="510" t="s">
        <v>101</v>
      </c>
      <c r="J84" s="490" t="s">
        <v>71</v>
      </c>
      <c r="K84" s="493" t="s">
        <v>100</v>
      </c>
      <c r="L84" s="490" t="s">
        <v>71</v>
      </c>
      <c r="M84" s="493" t="s">
        <v>100</v>
      </c>
      <c r="N84" s="490" t="s">
        <v>71</v>
      </c>
      <c r="O84" s="493" t="s">
        <v>100</v>
      </c>
      <c r="P84" s="497"/>
      <c r="Q84" s="69"/>
      <c r="R84" s="300" t="s">
        <v>99</v>
      </c>
      <c r="S84" s="525" t="s">
        <v>98</v>
      </c>
      <c r="T84" s="528">
        <f>IF(P66&lt;P70,P72/P70,0)</f>
        <v>0</v>
      </c>
    </row>
    <row r="85" spans="1:20" s="70" customFormat="1" ht="12" customHeight="1" x14ac:dyDescent="0.25">
      <c r="A85" s="506"/>
      <c r="B85" s="507"/>
      <c r="C85" s="514"/>
      <c r="D85" s="491"/>
      <c r="E85" s="511"/>
      <c r="F85" s="491"/>
      <c r="G85" s="511"/>
      <c r="H85" s="511"/>
      <c r="I85" s="511"/>
      <c r="J85" s="491"/>
      <c r="K85" s="494"/>
      <c r="L85" s="491"/>
      <c r="M85" s="494"/>
      <c r="N85" s="491"/>
      <c r="O85" s="494"/>
      <c r="P85" s="497"/>
      <c r="Q85" s="69"/>
      <c r="R85" s="299" t="s">
        <v>97</v>
      </c>
      <c r="S85" s="526"/>
      <c r="T85" s="529"/>
    </row>
    <row r="86" spans="1:20" s="70" customFormat="1" ht="12" customHeight="1" x14ac:dyDescent="0.25">
      <c r="A86" s="508"/>
      <c r="B86" s="509"/>
      <c r="C86" s="515"/>
      <c r="D86" s="492"/>
      <c r="E86" s="512"/>
      <c r="F86" s="492"/>
      <c r="G86" s="512"/>
      <c r="H86" s="512"/>
      <c r="I86" s="512"/>
      <c r="J86" s="492"/>
      <c r="K86" s="495"/>
      <c r="L86" s="492"/>
      <c r="M86" s="495"/>
      <c r="N86" s="492"/>
      <c r="O86" s="495"/>
      <c r="P86" s="498"/>
      <c r="Q86" s="69"/>
      <c r="R86" s="298" t="s">
        <v>96</v>
      </c>
      <c r="S86" s="527"/>
      <c r="T86" s="530"/>
    </row>
    <row r="87" spans="1:20" s="70" customFormat="1" ht="18" customHeight="1" x14ac:dyDescent="0.25">
      <c r="A87" s="297" t="s">
        <v>95</v>
      </c>
      <c r="B87" s="296"/>
      <c r="C87" s="289">
        <f t="shared" ref="C87:D98" si="14">C51</f>
        <v>0</v>
      </c>
      <c r="D87" s="295">
        <f t="shared" si="14"/>
        <v>0</v>
      </c>
      <c r="E87" s="287">
        <f t="shared" ref="E87:E98" si="15">IF(E51=0,0,ROUND(E51*$T$87,2))</f>
        <v>0</v>
      </c>
      <c r="F87" s="295">
        <f t="shared" ref="F87:F98" si="16">F51</f>
        <v>0</v>
      </c>
      <c r="G87" s="287">
        <f t="shared" ref="G87:I98" si="17">IF(G51=0,0,ROUND(G51*$T$87,2))</f>
        <v>0</v>
      </c>
      <c r="H87" s="287">
        <f t="shared" si="17"/>
        <v>0</v>
      </c>
      <c r="I87" s="287">
        <f t="shared" si="17"/>
        <v>0</v>
      </c>
      <c r="J87" s="295">
        <f t="shared" ref="J87:J98" si="18">J51</f>
        <v>0</v>
      </c>
      <c r="K87" s="287">
        <f t="shared" ref="K87:K98" si="19">IF(K51=0,0,ROUND(K51*$T$87,2))</f>
        <v>0</v>
      </c>
      <c r="L87" s="295">
        <f t="shared" ref="L87:L98" si="20">L51</f>
        <v>0</v>
      </c>
      <c r="M87" s="287">
        <f t="shared" ref="M87:M98" si="21">IF(M51=0,0,ROUND(M51*$T$87,2))</f>
        <v>0</v>
      </c>
      <c r="N87" s="295">
        <f t="shared" ref="N87:N98" si="22">N51</f>
        <v>0</v>
      </c>
      <c r="O87" s="287">
        <f t="shared" ref="O87:O98" si="23">IF(O51=0,0,ROUND(O51*$T$87,2))</f>
        <v>0</v>
      </c>
      <c r="P87" s="286">
        <f t="shared" ref="P87:P98" si="24">ROUND(E87,2)+ROUND(G87,2)+ROUND(H87,2)+ROUND(I87,2)+ROUND(K87,2)+ROUND(M87,2)-ROUND(O87,2)</f>
        <v>0</v>
      </c>
      <c r="Q87" s="69"/>
      <c r="R87" s="294" t="s">
        <v>94</v>
      </c>
      <c r="S87" s="293" t="str">
        <f>IF(P66&gt;=P70,"Fall 1","Fall 2")</f>
        <v>Fall 1</v>
      </c>
      <c r="T87" s="292">
        <f>VLOOKUP(S87,S81:T86,2,FALSE)</f>
        <v>0</v>
      </c>
    </row>
    <row r="88" spans="1:20" s="70" customFormat="1" ht="18" customHeight="1" x14ac:dyDescent="0.25">
      <c r="A88" s="291" t="s">
        <v>93</v>
      </c>
      <c r="B88" s="290"/>
      <c r="C88" s="289">
        <f t="shared" si="14"/>
        <v>0</v>
      </c>
      <c r="D88" s="288">
        <f t="shared" si="14"/>
        <v>0</v>
      </c>
      <c r="E88" s="287">
        <f t="shared" si="15"/>
        <v>0</v>
      </c>
      <c r="F88" s="288">
        <f t="shared" si="16"/>
        <v>0</v>
      </c>
      <c r="G88" s="287">
        <f t="shared" si="17"/>
        <v>0</v>
      </c>
      <c r="H88" s="287">
        <f t="shared" si="17"/>
        <v>0</v>
      </c>
      <c r="I88" s="287">
        <f t="shared" si="17"/>
        <v>0</v>
      </c>
      <c r="J88" s="288">
        <f t="shared" si="18"/>
        <v>0</v>
      </c>
      <c r="K88" s="287">
        <f t="shared" si="19"/>
        <v>0</v>
      </c>
      <c r="L88" s="288">
        <f t="shared" si="20"/>
        <v>0</v>
      </c>
      <c r="M88" s="287">
        <f t="shared" si="21"/>
        <v>0</v>
      </c>
      <c r="N88" s="288">
        <f t="shared" si="22"/>
        <v>0</v>
      </c>
      <c r="O88" s="287">
        <f t="shared" si="23"/>
        <v>0</v>
      </c>
      <c r="P88" s="286">
        <f t="shared" si="24"/>
        <v>0</v>
      </c>
      <c r="Q88" s="69"/>
    </row>
    <row r="89" spans="1:20" s="70" customFormat="1" ht="18" customHeight="1" x14ac:dyDescent="0.25">
      <c r="A89" s="291" t="s">
        <v>92</v>
      </c>
      <c r="B89" s="290"/>
      <c r="C89" s="289">
        <f t="shared" si="14"/>
        <v>0</v>
      </c>
      <c r="D89" s="288">
        <f t="shared" si="14"/>
        <v>0</v>
      </c>
      <c r="E89" s="287">
        <f t="shared" si="15"/>
        <v>0</v>
      </c>
      <c r="F89" s="288">
        <f t="shared" si="16"/>
        <v>0</v>
      </c>
      <c r="G89" s="287">
        <f t="shared" si="17"/>
        <v>0</v>
      </c>
      <c r="H89" s="287">
        <f t="shared" si="17"/>
        <v>0</v>
      </c>
      <c r="I89" s="287">
        <f t="shared" si="17"/>
        <v>0</v>
      </c>
      <c r="J89" s="288">
        <f t="shared" si="18"/>
        <v>0</v>
      </c>
      <c r="K89" s="287">
        <f t="shared" si="19"/>
        <v>0</v>
      </c>
      <c r="L89" s="288">
        <f t="shared" si="20"/>
        <v>0</v>
      </c>
      <c r="M89" s="287">
        <f t="shared" si="21"/>
        <v>0</v>
      </c>
      <c r="N89" s="288">
        <f t="shared" si="22"/>
        <v>0</v>
      </c>
      <c r="O89" s="287">
        <f t="shared" si="23"/>
        <v>0</v>
      </c>
      <c r="P89" s="286">
        <f t="shared" si="24"/>
        <v>0</v>
      </c>
      <c r="Q89" s="69"/>
    </row>
    <row r="90" spans="1:20" s="70" customFormat="1" ht="18" customHeight="1" x14ac:dyDescent="0.25">
      <c r="A90" s="291" t="s">
        <v>91</v>
      </c>
      <c r="B90" s="290"/>
      <c r="C90" s="289">
        <f t="shared" si="14"/>
        <v>0</v>
      </c>
      <c r="D90" s="288">
        <f t="shared" si="14"/>
        <v>0</v>
      </c>
      <c r="E90" s="287">
        <f t="shared" si="15"/>
        <v>0</v>
      </c>
      <c r="F90" s="288">
        <f t="shared" si="16"/>
        <v>0</v>
      </c>
      <c r="G90" s="287">
        <f t="shared" si="17"/>
        <v>0</v>
      </c>
      <c r="H90" s="287">
        <f t="shared" si="17"/>
        <v>0</v>
      </c>
      <c r="I90" s="287">
        <f t="shared" si="17"/>
        <v>0</v>
      </c>
      <c r="J90" s="288">
        <f t="shared" si="18"/>
        <v>0</v>
      </c>
      <c r="K90" s="287">
        <f t="shared" si="19"/>
        <v>0</v>
      </c>
      <c r="L90" s="288">
        <f t="shared" si="20"/>
        <v>0</v>
      </c>
      <c r="M90" s="287">
        <f t="shared" si="21"/>
        <v>0</v>
      </c>
      <c r="N90" s="288">
        <f t="shared" si="22"/>
        <v>0</v>
      </c>
      <c r="O90" s="287">
        <f t="shared" si="23"/>
        <v>0</v>
      </c>
      <c r="P90" s="286">
        <f t="shared" si="24"/>
        <v>0</v>
      </c>
      <c r="Q90" s="69"/>
    </row>
    <row r="91" spans="1:20" s="70" customFormat="1" ht="18" customHeight="1" x14ac:dyDescent="0.25">
      <c r="A91" s="291" t="s">
        <v>90</v>
      </c>
      <c r="B91" s="290"/>
      <c r="C91" s="289">
        <f t="shared" si="14"/>
        <v>0</v>
      </c>
      <c r="D91" s="288">
        <f t="shared" si="14"/>
        <v>0</v>
      </c>
      <c r="E91" s="287">
        <f t="shared" si="15"/>
        <v>0</v>
      </c>
      <c r="F91" s="288">
        <f t="shared" si="16"/>
        <v>0</v>
      </c>
      <c r="G91" s="287">
        <f t="shared" si="17"/>
        <v>0</v>
      </c>
      <c r="H91" s="287">
        <f t="shared" si="17"/>
        <v>0</v>
      </c>
      <c r="I91" s="287">
        <f t="shared" si="17"/>
        <v>0</v>
      </c>
      <c r="J91" s="288">
        <f t="shared" si="18"/>
        <v>0</v>
      </c>
      <c r="K91" s="287">
        <f t="shared" si="19"/>
        <v>0</v>
      </c>
      <c r="L91" s="288">
        <f t="shared" si="20"/>
        <v>0</v>
      </c>
      <c r="M91" s="287">
        <f t="shared" si="21"/>
        <v>0</v>
      </c>
      <c r="N91" s="288">
        <f t="shared" si="22"/>
        <v>0</v>
      </c>
      <c r="O91" s="287">
        <f t="shared" si="23"/>
        <v>0</v>
      </c>
      <c r="P91" s="286">
        <f t="shared" si="24"/>
        <v>0</v>
      </c>
      <c r="Q91" s="69"/>
    </row>
    <row r="92" spans="1:20" s="70" customFormat="1" ht="18" customHeight="1" x14ac:dyDescent="0.25">
      <c r="A92" s="291" t="s">
        <v>89</v>
      </c>
      <c r="B92" s="290"/>
      <c r="C92" s="289">
        <f t="shared" si="14"/>
        <v>0</v>
      </c>
      <c r="D92" s="288">
        <f t="shared" si="14"/>
        <v>0</v>
      </c>
      <c r="E92" s="287">
        <f t="shared" si="15"/>
        <v>0</v>
      </c>
      <c r="F92" s="288">
        <f t="shared" si="16"/>
        <v>0</v>
      </c>
      <c r="G92" s="287">
        <f t="shared" si="17"/>
        <v>0</v>
      </c>
      <c r="H92" s="287">
        <f t="shared" si="17"/>
        <v>0</v>
      </c>
      <c r="I92" s="287">
        <f t="shared" si="17"/>
        <v>0</v>
      </c>
      <c r="J92" s="288">
        <f t="shared" si="18"/>
        <v>0</v>
      </c>
      <c r="K92" s="287">
        <f t="shared" si="19"/>
        <v>0</v>
      </c>
      <c r="L92" s="288">
        <f t="shared" si="20"/>
        <v>0</v>
      </c>
      <c r="M92" s="287">
        <f t="shared" si="21"/>
        <v>0</v>
      </c>
      <c r="N92" s="288">
        <f t="shared" si="22"/>
        <v>0</v>
      </c>
      <c r="O92" s="287">
        <f t="shared" si="23"/>
        <v>0</v>
      </c>
      <c r="P92" s="286">
        <f t="shared" si="24"/>
        <v>0</v>
      </c>
      <c r="Q92" s="69"/>
    </row>
    <row r="93" spans="1:20" s="70" customFormat="1" ht="18" customHeight="1" x14ac:dyDescent="0.25">
      <c r="A93" s="291" t="s">
        <v>88</v>
      </c>
      <c r="B93" s="290"/>
      <c r="C93" s="289">
        <f t="shared" si="14"/>
        <v>0</v>
      </c>
      <c r="D93" s="288">
        <f t="shared" si="14"/>
        <v>0</v>
      </c>
      <c r="E93" s="287">
        <f t="shared" si="15"/>
        <v>0</v>
      </c>
      <c r="F93" s="288">
        <f t="shared" si="16"/>
        <v>0</v>
      </c>
      <c r="G93" s="287">
        <f t="shared" si="17"/>
        <v>0</v>
      </c>
      <c r="H93" s="287">
        <f t="shared" si="17"/>
        <v>0</v>
      </c>
      <c r="I93" s="287">
        <f t="shared" si="17"/>
        <v>0</v>
      </c>
      <c r="J93" s="288">
        <f t="shared" si="18"/>
        <v>0</v>
      </c>
      <c r="K93" s="287">
        <f t="shared" si="19"/>
        <v>0</v>
      </c>
      <c r="L93" s="288">
        <f t="shared" si="20"/>
        <v>0</v>
      </c>
      <c r="M93" s="287">
        <f t="shared" si="21"/>
        <v>0</v>
      </c>
      <c r="N93" s="288">
        <f t="shared" si="22"/>
        <v>0</v>
      </c>
      <c r="O93" s="287">
        <f t="shared" si="23"/>
        <v>0</v>
      </c>
      <c r="P93" s="286">
        <f t="shared" si="24"/>
        <v>0</v>
      </c>
      <c r="Q93" s="69"/>
    </row>
    <row r="94" spans="1:20" s="70" customFormat="1" ht="18" customHeight="1" x14ac:dyDescent="0.25">
      <c r="A94" s="291" t="s">
        <v>87</v>
      </c>
      <c r="B94" s="290"/>
      <c r="C94" s="289">
        <f t="shared" si="14"/>
        <v>0</v>
      </c>
      <c r="D94" s="288">
        <f t="shared" si="14"/>
        <v>0</v>
      </c>
      <c r="E94" s="287">
        <f t="shared" si="15"/>
        <v>0</v>
      </c>
      <c r="F94" s="288">
        <f t="shared" si="16"/>
        <v>0</v>
      </c>
      <c r="G94" s="287">
        <f t="shared" si="17"/>
        <v>0</v>
      </c>
      <c r="H94" s="287">
        <f t="shared" si="17"/>
        <v>0</v>
      </c>
      <c r="I94" s="287">
        <f t="shared" si="17"/>
        <v>0</v>
      </c>
      <c r="J94" s="288">
        <f t="shared" si="18"/>
        <v>0</v>
      </c>
      <c r="K94" s="287">
        <f t="shared" si="19"/>
        <v>0</v>
      </c>
      <c r="L94" s="288">
        <f t="shared" si="20"/>
        <v>0</v>
      </c>
      <c r="M94" s="287">
        <f t="shared" si="21"/>
        <v>0</v>
      </c>
      <c r="N94" s="288">
        <f t="shared" si="22"/>
        <v>0</v>
      </c>
      <c r="O94" s="287">
        <f t="shared" si="23"/>
        <v>0</v>
      </c>
      <c r="P94" s="286">
        <f t="shared" si="24"/>
        <v>0</v>
      </c>
      <c r="Q94" s="69"/>
    </row>
    <row r="95" spans="1:20" s="70" customFormat="1" ht="18" customHeight="1" x14ac:dyDescent="0.25">
      <c r="A95" s="291" t="s">
        <v>86</v>
      </c>
      <c r="B95" s="290"/>
      <c r="C95" s="289">
        <f t="shared" si="14"/>
        <v>0</v>
      </c>
      <c r="D95" s="288">
        <f t="shared" si="14"/>
        <v>0</v>
      </c>
      <c r="E95" s="287">
        <f t="shared" si="15"/>
        <v>0</v>
      </c>
      <c r="F95" s="288">
        <f t="shared" si="16"/>
        <v>0</v>
      </c>
      <c r="G95" s="287">
        <f t="shared" si="17"/>
        <v>0</v>
      </c>
      <c r="H95" s="287">
        <f t="shared" si="17"/>
        <v>0</v>
      </c>
      <c r="I95" s="287">
        <f t="shared" si="17"/>
        <v>0</v>
      </c>
      <c r="J95" s="288">
        <f t="shared" si="18"/>
        <v>0</v>
      </c>
      <c r="K95" s="287">
        <f t="shared" si="19"/>
        <v>0</v>
      </c>
      <c r="L95" s="288">
        <f t="shared" si="20"/>
        <v>0</v>
      </c>
      <c r="M95" s="287">
        <f t="shared" si="21"/>
        <v>0</v>
      </c>
      <c r="N95" s="288">
        <f t="shared" si="22"/>
        <v>0</v>
      </c>
      <c r="O95" s="287">
        <f t="shared" si="23"/>
        <v>0</v>
      </c>
      <c r="P95" s="286">
        <f t="shared" si="24"/>
        <v>0</v>
      </c>
      <c r="Q95" s="69"/>
    </row>
    <row r="96" spans="1:20" s="70" customFormat="1" ht="18" customHeight="1" x14ac:dyDescent="0.25">
      <c r="A96" s="291" t="s">
        <v>85</v>
      </c>
      <c r="B96" s="290"/>
      <c r="C96" s="289">
        <f t="shared" si="14"/>
        <v>0</v>
      </c>
      <c r="D96" s="288">
        <f t="shared" si="14"/>
        <v>0</v>
      </c>
      <c r="E96" s="287">
        <f t="shared" si="15"/>
        <v>0</v>
      </c>
      <c r="F96" s="288">
        <f t="shared" si="16"/>
        <v>0</v>
      </c>
      <c r="G96" s="287">
        <f t="shared" si="17"/>
        <v>0</v>
      </c>
      <c r="H96" s="287">
        <f t="shared" si="17"/>
        <v>0</v>
      </c>
      <c r="I96" s="287">
        <f t="shared" si="17"/>
        <v>0</v>
      </c>
      <c r="J96" s="288">
        <f t="shared" si="18"/>
        <v>0</v>
      </c>
      <c r="K96" s="287">
        <f t="shared" si="19"/>
        <v>0</v>
      </c>
      <c r="L96" s="288">
        <f t="shared" si="20"/>
        <v>0</v>
      </c>
      <c r="M96" s="287">
        <f t="shared" si="21"/>
        <v>0</v>
      </c>
      <c r="N96" s="288">
        <f t="shared" si="22"/>
        <v>0</v>
      </c>
      <c r="O96" s="287">
        <f t="shared" si="23"/>
        <v>0</v>
      </c>
      <c r="P96" s="286">
        <f t="shared" si="24"/>
        <v>0</v>
      </c>
      <c r="Q96" s="69"/>
    </row>
    <row r="97" spans="1:18" s="70" customFormat="1" ht="18" customHeight="1" x14ac:dyDescent="0.25">
      <c r="A97" s="291" t="s">
        <v>84</v>
      </c>
      <c r="B97" s="290"/>
      <c r="C97" s="289">
        <f t="shared" si="14"/>
        <v>0</v>
      </c>
      <c r="D97" s="288">
        <f t="shared" si="14"/>
        <v>0</v>
      </c>
      <c r="E97" s="287">
        <f t="shared" si="15"/>
        <v>0</v>
      </c>
      <c r="F97" s="288">
        <f t="shared" si="16"/>
        <v>0</v>
      </c>
      <c r="G97" s="287">
        <f t="shared" si="17"/>
        <v>0</v>
      </c>
      <c r="H97" s="287">
        <f t="shared" si="17"/>
        <v>0</v>
      </c>
      <c r="I97" s="287">
        <f t="shared" si="17"/>
        <v>0</v>
      </c>
      <c r="J97" s="288">
        <f t="shared" si="18"/>
        <v>0</v>
      </c>
      <c r="K97" s="287">
        <f t="shared" si="19"/>
        <v>0</v>
      </c>
      <c r="L97" s="288">
        <f t="shared" si="20"/>
        <v>0</v>
      </c>
      <c r="M97" s="287">
        <f t="shared" si="21"/>
        <v>0</v>
      </c>
      <c r="N97" s="288">
        <f t="shared" si="22"/>
        <v>0</v>
      </c>
      <c r="O97" s="287">
        <f t="shared" si="23"/>
        <v>0</v>
      </c>
      <c r="P97" s="286">
        <f t="shared" si="24"/>
        <v>0</v>
      </c>
      <c r="Q97" s="69"/>
    </row>
    <row r="98" spans="1:18" s="70" customFormat="1" ht="18" customHeight="1" x14ac:dyDescent="0.25">
      <c r="A98" s="291" t="s">
        <v>83</v>
      </c>
      <c r="B98" s="290"/>
      <c r="C98" s="289">
        <f t="shared" si="14"/>
        <v>0</v>
      </c>
      <c r="D98" s="288">
        <f t="shared" si="14"/>
        <v>0</v>
      </c>
      <c r="E98" s="287">
        <f t="shared" si="15"/>
        <v>0</v>
      </c>
      <c r="F98" s="288">
        <f t="shared" si="16"/>
        <v>0</v>
      </c>
      <c r="G98" s="287">
        <f t="shared" si="17"/>
        <v>0</v>
      </c>
      <c r="H98" s="287">
        <f t="shared" si="17"/>
        <v>0</v>
      </c>
      <c r="I98" s="287">
        <f t="shared" si="17"/>
        <v>0</v>
      </c>
      <c r="J98" s="288">
        <f t="shared" si="18"/>
        <v>0</v>
      </c>
      <c r="K98" s="287">
        <f t="shared" si="19"/>
        <v>0</v>
      </c>
      <c r="L98" s="288">
        <f t="shared" si="20"/>
        <v>0</v>
      </c>
      <c r="M98" s="287">
        <f t="shared" si="21"/>
        <v>0</v>
      </c>
      <c r="N98" s="288">
        <f t="shared" si="22"/>
        <v>0</v>
      </c>
      <c r="O98" s="287">
        <f t="shared" si="23"/>
        <v>0</v>
      </c>
      <c r="P98" s="286">
        <f t="shared" si="24"/>
        <v>0</v>
      </c>
      <c r="Q98" s="69"/>
    </row>
    <row r="99" spans="1:18" s="70" customFormat="1" ht="18" customHeight="1" thickBot="1" x14ac:dyDescent="0.3">
      <c r="A99" s="273" t="s">
        <v>82</v>
      </c>
      <c r="B99" s="272"/>
      <c r="C99" s="285"/>
      <c r="D99" s="283"/>
      <c r="E99" s="282">
        <f>SUMPRODUCT(ROUND(E87:E98,2))</f>
        <v>0</v>
      </c>
      <c r="F99" s="283"/>
      <c r="G99" s="284">
        <f>SUMPRODUCT(ROUND(G87:G98,2))</f>
        <v>0</v>
      </c>
      <c r="H99" s="284">
        <f>SUMPRODUCT(ROUND(H87:H98,2))</f>
        <v>0</v>
      </c>
      <c r="I99" s="282">
        <f>SUMPRODUCT(ROUND(I87:I98,2))</f>
        <v>0</v>
      </c>
      <c r="J99" s="283"/>
      <c r="K99" s="282">
        <f>SUMPRODUCT(ROUND(K87:K98,2))</f>
        <v>0</v>
      </c>
      <c r="L99" s="283"/>
      <c r="M99" s="282">
        <f>SUMPRODUCT(ROUND(M87:M98,2))</f>
        <v>0</v>
      </c>
      <c r="N99" s="283"/>
      <c r="O99" s="282">
        <f>SUMPRODUCT(ROUND(O87:O98,2))</f>
        <v>0</v>
      </c>
      <c r="P99" s="269">
        <f>SUM(P87:P98)</f>
        <v>0</v>
      </c>
      <c r="Q99" s="69"/>
    </row>
    <row r="100" spans="1:18" ht="5.15" customHeight="1" thickTop="1" x14ac:dyDescent="0.25">
      <c r="R100" s="70"/>
    </row>
    <row r="101" spans="1:18" s="70" customFormat="1" ht="18" customHeight="1" x14ac:dyDescent="0.25">
      <c r="A101" s="281" t="s">
        <v>81</v>
      </c>
      <c r="B101" s="280"/>
      <c r="C101" s="279"/>
      <c r="D101" s="277"/>
      <c r="E101" s="278"/>
      <c r="F101" s="277"/>
      <c r="G101" s="278"/>
      <c r="H101" s="278"/>
      <c r="I101" s="278"/>
      <c r="J101" s="277"/>
      <c r="K101" s="277"/>
      <c r="L101" s="277"/>
      <c r="M101" s="277"/>
      <c r="N101" s="276">
        <f>N65</f>
        <v>0</v>
      </c>
      <c r="O101" s="275">
        <f>IF(O65=0,0,ROUND(O65*$T$87,2))</f>
        <v>0</v>
      </c>
      <c r="P101" s="274">
        <f>ROUND(O101,2)</f>
        <v>0</v>
      </c>
      <c r="Q101" s="69"/>
    </row>
    <row r="102" spans="1:18" s="70" customFormat="1" ht="18" customHeight="1" thickBot="1" x14ac:dyDescent="0.3">
      <c r="A102" s="273" t="s">
        <v>80</v>
      </c>
      <c r="B102" s="272"/>
      <c r="C102" s="272"/>
      <c r="D102" s="270"/>
      <c r="E102" s="271"/>
      <c r="F102" s="270"/>
      <c r="G102" s="271"/>
      <c r="H102" s="271"/>
      <c r="I102" s="271"/>
      <c r="J102" s="270"/>
      <c r="K102" s="271"/>
      <c r="L102" s="270"/>
      <c r="M102" s="270"/>
      <c r="N102" s="270"/>
      <c r="O102" s="270"/>
      <c r="P102" s="269">
        <f>P99+P101</f>
        <v>0</v>
      </c>
      <c r="Q102" s="69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L14:M16"/>
    <mergeCell ref="N14:O16"/>
    <mergeCell ref="P14:P19"/>
    <mergeCell ref="D17:D19"/>
    <mergeCell ref="E17:E19"/>
    <mergeCell ref="F17:F19"/>
    <mergeCell ref="G17:G19"/>
    <mergeCell ref="H17:H19"/>
    <mergeCell ref="I17:I19"/>
    <mergeCell ref="J17:J19"/>
    <mergeCell ref="J14:K16"/>
    <mergeCell ref="K17:K19"/>
    <mergeCell ref="L17:L19"/>
    <mergeCell ref="M17:M19"/>
    <mergeCell ref="N17:N19"/>
    <mergeCell ref="O17:O19"/>
    <mergeCell ref="A45:B50"/>
    <mergeCell ref="C45:C50"/>
    <mergeCell ref="D45:E47"/>
    <mergeCell ref="F45:I47"/>
    <mergeCell ref="J45:K47"/>
    <mergeCell ref="D48:D50"/>
    <mergeCell ref="E41:G41"/>
    <mergeCell ref="E77:G77"/>
    <mergeCell ref="L45:M47"/>
    <mergeCell ref="N45:O47"/>
    <mergeCell ref="P45:P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J79:P79"/>
    <mergeCell ref="A81:B86"/>
    <mergeCell ref="C81:C86"/>
    <mergeCell ref="D81:E83"/>
    <mergeCell ref="F81:I83"/>
    <mergeCell ref="J81:K83"/>
    <mergeCell ref="L81:M83"/>
    <mergeCell ref="N81:O83"/>
    <mergeCell ref="P81:P86"/>
    <mergeCell ref="L84:L86"/>
    <mergeCell ref="S81:S83"/>
    <mergeCell ref="T81:T83"/>
    <mergeCell ref="D84:D86"/>
    <mergeCell ref="E84:E86"/>
    <mergeCell ref="F84:F86"/>
    <mergeCell ref="G84:G86"/>
    <mergeCell ref="H84:H86"/>
    <mergeCell ref="I84:I86"/>
    <mergeCell ref="J84:J86"/>
    <mergeCell ref="K84:K86"/>
    <mergeCell ref="M84:M86"/>
    <mergeCell ref="N84:N86"/>
    <mergeCell ref="O84:O86"/>
    <mergeCell ref="S84:S86"/>
    <mergeCell ref="T84:T86"/>
  </mergeCells>
  <conditionalFormatting sqref="A70:T102">
    <cfRule type="expression" dxfId="5" priority="1" stopIfTrue="1">
      <formula>$P$68="nein"</formula>
    </cfRule>
  </conditionalFormatting>
  <conditionalFormatting sqref="D51:D62 F51:F62 J51:J62 L51:L62 N65 D87:D98 F87:F98 J87:J98 L87:L98 N101 N87:N98 N51:N62">
    <cfRule type="cellIs" dxfId="4" priority="2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2" fitToHeight="0" orientation="landscape" useFirstPageNumber="1" r:id="rId1"/>
  <headerFooter>
    <oddFooter>&amp;L&amp;"Arial,Kursiv"&amp;8___________
¹ Siehe Fußnote 1 Seite 1 dieses Nachweises.&amp;C&amp;9&amp;A - Seite &amp;P</oddFooter>
  </headerFooter>
  <rowBreaks count="2" manualBreakCount="2">
    <brk id="37" max="16383" man="1"/>
    <brk id="73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2" sqref="E12"/>
    </sheetView>
  </sheetViews>
  <sheetFormatPr baseColWidth="10" defaultColWidth="11.453125" defaultRowHeight="11.5" x14ac:dyDescent="0.25"/>
  <cols>
    <col min="1" max="1" width="5.7265625" style="71" customWidth="1"/>
    <col min="2" max="2" width="7.7265625" style="71" customWidth="1"/>
    <col min="3" max="3" width="12.7265625" style="71" customWidth="1"/>
    <col min="4" max="4" width="10.7265625" style="69" customWidth="1"/>
    <col min="5" max="5" width="14.7265625" style="69" customWidth="1"/>
    <col min="6" max="6" width="10.7265625" style="69" customWidth="1"/>
    <col min="7" max="9" width="14.7265625" style="69" customWidth="1"/>
    <col min="10" max="10" width="10.7265625" style="69" customWidth="1"/>
    <col min="11" max="11" width="14.7265625" style="69" customWidth="1"/>
    <col min="12" max="12" width="10.7265625" style="69" customWidth="1"/>
    <col min="13" max="13" width="14.7265625" style="69" customWidth="1"/>
    <col min="14" max="14" width="10.7265625" style="69" customWidth="1"/>
    <col min="15" max="15" width="14.7265625" style="69" customWidth="1"/>
    <col min="16" max="16" width="18.7265625" style="69" customWidth="1"/>
    <col min="17" max="17" width="1.7265625" style="69" customWidth="1"/>
    <col min="18" max="18" width="60.7265625" style="268" customWidth="1"/>
    <col min="19" max="20" width="10.7265625" style="70" customWidth="1"/>
    <col min="21" max="24" width="11.453125" style="69" customWidth="1"/>
    <col min="25" max="16384" width="11.453125" style="69"/>
  </cols>
  <sheetData>
    <row r="1" spans="1:21" ht="12" hidden="1" customHeight="1" x14ac:dyDescent="0.2">
      <c r="A1" s="346" t="s">
        <v>25</v>
      </c>
      <c r="B1" s="343"/>
      <c r="C1" s="344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1"/>
      <c r="R1" s="70"/>
    </row>
    <row r="2" spans="1:21" ht="12" hidden="1" customHeight="1" x14ac:dyDescent="0.2">
      <c r="A2" s="346" t="str">
        <f>"$A$3:$P$"&amp;IF(P68="nein",68,102)</f>
        <v>$A$3:$P$102</v>
      </c>
      <c r="B2" s="345"/>
      <c r="C2" s="344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2"/>
      <c r="Q2" s="341"/>
      <c r="R2" s="70"/>
    </row>
    <row r="3" spans="1:21" ht="15" customHeight="1" x14ac:dyDescent="0.2">
      <c r="A3" s="258" t="s">
        <v>147</v>
      </c>
      <c r="B3" s="179"/>
      <c r="C3" s="180"/>
      <c r="D3" s="47"/>
      <c r="E3" s="47"/>
      <c r="F3" s="176"/>
      <c r="G3" s="177"/>
      <c r="H3" s="177"/>
      <c r="I3" s="177"/>
      <c r="J3" s="177"/>
      <c r="K3" s="177"/>
      <c r="L3" s="177"/>
      <c r="N3" s="177"/>
      <c r="O3" s="177" t="s">
        <v>17</v>
      </c>
      <c r="P3" s="234" t="str">
        <f>'Seite 1'!$P$18</f>
        <v>F-FF</v>
      </c>
      <c r="Q3" s="341"/>
      <c r="R3" s="70"/>
    </row>
    <row r="4" spans="1:21" ht="15" customHeight="1" x14ac:dyDescent="0.2">
      <c r="A4" s="361"/>
      <c r="B4" s="69"/>
      <c r="C4" s="69"/>
      <c r="I4" s="313"/>
      <c r="J4" s="313"/>
      <c r="K4" s="312"/>
      <c r="L4" s="177"/>
      <c r="N4" s="223"/>
      <c r="O4" s="223" t="s">
        <v>18</v>
      </c>
      <c r="P4" s="235">
        <f ca="1">'Seite 1'!$P$17</f>
        <v>44924</v>
      </c>
      <c r="Q4" s="341"/>
      <c r="R4" s="70"/>
    </row>
    <row r="5" spans="1:21" ht="15" customHeight="1" x14ac:dyDescent="0.2">
      <c r="A5" s="69"/>
      <c r="B5" s="69"/>
      <c r="C5" s="69"/>
      <c r="I5" s="313"/>
      <c r="J5" s="313"/>
      <c r="K5" s="312"/>
      <c r="L5" s="312"/>
      <c r="M5" s="312"/>
      <c r="N5" s="312"/>
      <c r="O5" s="312"/>
      <c r="P5" s="341" t="str">
        <f>'Seite 1'!$A$65</f>
        <v>VWN Förderung der SPFK der Familienferienstätte (Überregionale Familienförderung)</v>
      </c>
      <c r="Q5" s="341"/>
      <c r="R5" s="70"/>
    </row>
    <row r="6" spans="1:21" s="70" customFormat="1" ht="15" customHeight="1" x14ac:dyDescent="0.25">
      <c r="C6" s="313"/>
      <c r="D6" s="313"/>
      <c r="E6" s="313"/>
      <c r="F6" s="313"/>
      <c r="G6" s="313"/>
      <c r="H6" s="313"/>
      <c r="I6" s="312"/>
      <c r="J6" s="312"/>
      <c r="K6" s="312"/>
      <c r="L6" s="312"/>
      <c r="M6" s="312"/>
      <c r="N6" s="312"/>
      <c r="O6" s="312"/>
      <c r="P6" s="340" t="str">
        <f>'Seite 1'!$A$66</f>
        <v>Formularversion: V 2.0 vom 02.01.23 - öffentlich -</v>
      </c>
      <c r="Q6" s="69"/>
      <c r="U6" s="69"/>
    </row>
    <row r="7" spans="1:21" s="70" customFormat="1" ht="18" customHeight="1" x14ac:dyDescent="0.25">
      <c r="A7" s="322" t="s">
        <v>130</v>
      </c>
      <c r="B7" s="321"/>
      <c r="C7" s="320"/>
      <c r="D7" s="320"/>
      <c r="E7" s="320"/>
      <c r="F7" s="320"/>
      <c r="G7" s="320"/>
      <c r="H7" s="320"/>
      <c r="I7" s="319"/>
      <c r="J7" s="319"/>
      <c r="K7" s="319"/>
      <c r="L7" s="319"/>
      <c r="M7" s="319"/>
      <c r="N7" s="319"/>
      <c r="O7" s="319"/>
      <c r="P7" s="318"/>
      <c r="Q7" s="69"/>
      <c r="U7" s="69"/>
    </row>
    <row r="8" spans="1:21" s="70" customFormat="1" ht="15" customHeight="1" x14ac:dyDescent="0.25">
      <c r="A8" s="317" t="s">
        <v>129</v>
      </c>
      <c r="B8" s="316"/>
      <c r="C8" s="315"/>
      <c r="D8" s="315"/>
      <c r="E8" s="315"/>
      <c r="F8" s="315"/>
      <c r="G8" s="315"/>
      <c r="H8" s="315"/>
      <c r="I8" s="312"/>
      <c r="J8" s="312"/>
      <c r="K8" s="312"/>
      <c r="L8" s="312"/>
      <c r="M8" s="312"/>
      <c r="N8" s="312"/>
      <c r="O8" s="312"/>
      <c r="P8" s="340"/>
      <c r="Q8" s="69"/>
      <c r="U8" s="69"/>
    </row>
    <row r="9" spans="1:21" s="70" customFormat="1" ht="12" customHeight="1" x14ac:dyDescent="0.25">
      <c r="A9" s="314"/>
      <c r="B9" s="314"/>
      <c r="C9" s="314"/>
      <c r="D9" s="314"/>
      <c r="E9" s="314"/>
      <c r="F9" s="314"/>
      <c r="G9" s="314"/>
      <c r="H9" s="314"/>
      <c r="I9" s="312"/>
      <c r="J9" s="312"/>
      <c r="K9" s="312"/>
      <c r="L9" s="312"/>
      <c r="M9" s="312"/>
      <c r="N9" s="312"/>
      <c r="O9" s="312"/>
      <c r="P9" s="340"/>
      <c r="Q9" s="69"/>
      <c r="U9" s="69"/>
    </row>
    <row r="10" spans="1:21" s="70" customFormat="1" ht="18" customHeight="1" x14ac:dyDescent="0.25">
      <c r="A10" s="311">
        <v>4</v>
      </c>
      <c r="B10" s="347" t="s">
        <v>128</v>
      </c>
      <c r="C10" s="305"/>
      <c r="D10" s="310"/>
      <c r="E10" s="531">
        <f>'Seite 3'!B15</f>
        <v>0</v>
      </c>
      <c r="F10" s="532"/>
      <c r="G10" s="533"/>
      <c r="P10" s="308"/>
      <c r="Q10" s="69"/>
      <c r="U10" s="69"/>
    </row>
    <row r="11" spans="1:21" s="301" customFormat="1" ht="5.15" customHeight="1" x14ac:dyDescent="0.25">
      <c r="A11" s="309"/>
      <c r="B11" s="309"/>
      <c r="C11" s="309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69"/>
      <c r="R11" s="70"/>
      <c r="S11" s="70"/>
      <c r="T11" s="70"/>
      <c r="U11" s="69"/>
    </row>
    <row r="12" spans="1:21" s="301" customFormat="1" ht="18" customHeight="1" x14ac:dyDescent="0.25">
      <c r="A12" s="347" t="s">
        <v>127</v>
      </c>
      <c r="B12" s="327"/>
      <c r="C12" s="305"/>
      <c r="D12" s="310"/>
      <c r="E12" s="339"/>
      <c r="F12" s="303" t="s">
        <v>1</v>
      </c>
      <c r="G12" s="339"/>
      <c r="L12" s="308"/>
      <c r="Q12" s="69"/>
      <c r="R12" s="70"/>
      <c r="S12" s="70"/>
      <c r="T12" s="70"/>
      <c r="U12" s="69"/>
    </row>
    <row r="13" spans="1:21" s="301" customFormat="1" ht="12" customHeight="1" x14ac:dyDescent="0.25">
      <c r="A13" s="309"/>
      <c r="B13" s="309"/>
      <c r="C13" s="309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69"/>
      <c r="R13" s="70"/>
      <c r="S13" s="70"/>
      <c r="T13" s="70"/>
      <c r="U13" s="69"/>
    </row>
    <row r="14" spans="1:21" s="70" customFormat="1" ht="12" customHeight="1" x14ac:dyDescent="0.25">
      <c r="A14" s="504" t="s">
        <v>114</v>
      </c>
      <c r="B14" s="505"/>
      <c r="C14" s="513" t="s">
        <v>126</v>
      </c>
      <c r="D14" s="504" t="s">
        <v>112</v>
      </c>
      <c r="E14" s="516"/>
      <c r="F14" s="499" t="s">
        <v>111</v>
      </c>
      <c r="G14" s="500"/>
      <c r="H14" s="520"/>
      <c r="I14" s="520"/>
      <c r="J14" s="499" t="s">
        <v>110</v>
      </c>
      <c r="K14" s="500"/>
      <c r="L14" s="499" t="s">
        <v>109</v>
      </c>
      <c r="M14" s="500"/>
      <c r="N14" s="499" t="s">
        <v>108</v>
      </c>
      <c r="O14" s="500"/>
      <c r="P14" s="496" t="s">
        <v>107</v>
      </c>
      <c r="Q14" s="69"/>
      <c r="U14" s="69"/>
    </row>
    <row r="15" spans="1:21" s="70" customFormat="1" ht="12" customHeight="1" x14ac:dyDescent="0.25">
      <c r="A15" s="506"/>
      <c r="B15" s="507"/>
      <c r="C15" s="514"/>
      <c r="D15" s="506"/>
      <c r="E15" s="517"/>
      <c r="F15" s="490"/>
      <c r="G15" s="493"/>
      <c r="H15" s="521"/>
      <c r="I15" s="521"/>
      <c r="J15" s="490"/>
      <c r="K15" s="493"/>
      <c r="L15" s="490"/>
      <c r="M15" s="493"/>
      <c r="N15" s="490"/>
      <c r="O15" s="493"/>
      <c r="P15" s="497"/>
      <c r="Q15" s="69"/>
      <c r="U15" s="69"/>
    </row>
    <row r="16" spans="1:21" s="70" customFormat="1" ht="12" customHeight="1" x14ac:dyDescent="0.25">
      <c r="A16" s="506"/>
      <c r="B16" s="507"/>
      <c r="C16" s="514"/>
      <c r="D16" s="518"/>
      <c r="E16" s="519"/>
      <c r="F16" s="490"/>
      <c r="G16" s="493"/>
      <c r="H16" s="521"/>
      <c r="I16" s="521"/>
      <c r="J16" s="490"/>
      <c r="K16" s="493"/>
      <c r="L16" s="490"/>
      <c r="M16" s="493"/>
      <c r="N16" s="490"/>
      <c r="O16" s="493"/>
      <c r="P16" s="497"/>
      <c r="Q16" s="69"/>
      <c r="U16" s="69"/>
    </row>
    <row r="17" spans="1:21" s="70" customFormat="1" ht="12" customHeight="1" x14ac:dyDescent="0.25">
      <c r="A17" s="506"/>
      <c r="B17" s="507"/>
      <c r="C17" s="514"/>
      <c r="D17" s="490" t="s">
        <v>71</v>
      </c>
      <c r="E17" s="510" t="s">
        <v>100</v>
      </c>
      <c r="F17" s="490" t="s">
        <v>71</v>
      </c>
      <c r="G17" s="510" t="s">
        <v>103</v>
      </c>
      <c r="H17" s="510" t="s">
        <v>102</v>
      </c>
      <c r="I17" s="510" t="s">
        <v>101</v>
      </c>
      <c r="J17" s="490" t="s">
        <v>71</v>
      </c>
      <c r="K17" s="493" t="s">
        <v>100</v>
      </c>
      <c r="L17" s="490" t="s">
        <v>71</v>
      </c>
      <c r="M17" s="493" t="s">
        <v>100</v>
      </c>
      <c r="N17" s="490" t="s">
        <v>71</v>
      </c>
      <c r="O17" s="493" t="s">
        <v>100</v>
      </c>
      <c r="P17" s="497"/>
      <c r="Q17" s="69"/>
      <c r="U17" s="69"/>
    </row>
    <row r="18" spans="1:21" s="70" customFormat="1" ht="12" customHeight="1" x14ac:dyDescent="0.25">
      <c r="A18" s="506"/>
      <c r="B18" s="507"/>
      <c r="C18" s="514"/>
      <c r="D18" s="491"/>
      <c r="E18" s="511"/>
      <c r="F18" s="491"/>
      <c r="G18" s="511"/>
      <c r="H18" s="511"/>
      <c r="I18" s="511"/>
      <c r="J18" s="491"/>
      <c r="K18" s="494"/>
      <c r="L18" s="491"/>
      <c r="M18" s="494"/>
      <c r="N18" s="491"/>
      <c r="O18" s="494"/>
      <c r="P18" s="497"/>
      <c r="Q18" s="69"/>
      <c r="U18" s="69"/>
    </row>
    <row r="19" spans="1:21" s="70" customFormat="1" ht="12" customHeight="1" x14ac:dyDescent="0.25">
      <c r="A19" s="508"/>
      <c r="B19" s="509"/>
      <c r="C19" s="515"/>
      <c r="D19" s="492"/>
      <c r="E19" s="512"/>
      <c r="F19" s="492"/>
      <c r="G19" s="512"/>
      <c r="H19" s="512"/>
      <c r="I19" s="512"/>
      <c r="J19" s="492"/>
      <c r="K19" s="495"/>
      <c r="L19" s="492"/>
      <c r="M19" s="495"/>
      <c r="N19" s="492"/>
      <c r="O19" s="495"/>
      <c r="P19" s="498"/>
      <c r="Q19" s="69"/>
      <c r="U19" s="69"/>
    </row>
    <row r="20" spans="1:21" s="70" customFormat="1" ht="18" customHeight="1" x14ac:dyDescent="0.25">
      <c r="A20" s="297" t="s">
        <v>95</v>
      </c>
      <c r="B20" s="296"/>
      <c r="C20" s="338"/>
      <c r="D20" s="337"/>
      <c r="E20" s="336"/>
      <c r="F20" s="337"/>
      <c r="G20" s="336"/>
      <c r="H20" s="336"/>
      <c r="I20" s="336"/>
      <c r="J20" s="337"/>
      <c r="K20" s="336"/>
      <c r="L20" s="337"/>
      <c r="M20" s="336"/>
      <c r="N20" s="337"/>
      <c r="O20" s="336"/>
      <c r="P20" s="286">
        <f t="shared" ref="P20:P31" si="0">ROUND(E20,2)+ROUND(G20,2)+ROUND(H20,2)+ROUND(I20,2)+ROUND(K20,2)+ROUND(M20,2)-ROUND(O20,2)</f>
        <v>0</v>
      </c>
      <c r="Q20" s="69"/>
      <c r="U20" s="69"/>
    </row>
    <row r="21" spans="1:21" s="70" customFormat="1" ht="18" customHeight="1" x14ac:dyDescent="0.25">
      <c r="A21" s="291" t="s">
        <v>93</v>
      </c>
      <c r="B21" s="290"/>
      <c r="C21" s="338"/>
      <c r="D21" s="337"/>
      <c r="E21" s="336"/>
      <c r="F21" s="337"/>
      <c r="G21" s="336"/>
      <c r="H21" s="336"/>
      <c r="I21" s="336"/>
      <c r="J21" s="337"/>
      <c r="K21" s="336"/>
      <c r="L21" s="337"/>
      <c r="M21" s="336"/>
      <c r="N21" s="337"/>
      <c r="O21" s="336"/>
      <c r="P21" s="329">
        <f t="shared" si="0"/>
        <v>0</v>
      </c>
      <c r="Q21" s="69"/>
      <c r="U21" s="69"/>
    </row>
    <row r="22" spans="1:21" s="70" customFormat="1" ht="18" customHeight="1" x14ac:dyDescent="0.25">
      <c r="A22" s="291" t="s">
        <v>92</v>
      </c>
      <c r="B22" s="290"/>
      <c r="C22" s="338"/>
      <c r="D22" s="337"/>
      <c r="E22" s="336"/>
      <c r="F22" s="337"/>
      <c r="G22" s="336"/>
      <c r="H22" s="336"/>
      <c r="I22" s="336"/>
      <c r="J22" s="337"/>
      <c r="K22" s="336"/>
      <c r="L22" s="337"/>
      <c r="M22" s="336"/>
      <c r="N22" s="337"/>
      <c r="O22" s="336"/>
      <c r="P22" s="329">
        <f t="shared" si="0"/>
        <v>0</v>
      </c>
      <c r="Q22" s="69"/>
      <c r="U22" s="69"/>
    </row>
    <row r="23" spans="1:21" s="70" customFormat="1" ht="18" customHeight="1" x14ac:dyDescent="0.25">
      <c r="A23" s="291" t="s">
        <v>91</v>
      </c>
      <c r="B23" s="290"/>
      <c r="C23" s="338"/>
      <c r="D23" s="337"/>
      <c r="E23" s="336"/>
      <c r="F23" s="337"/>
      <c r="G23" s="336"/>
      <c r="H23" s="336"/>
      <c r="I23" s="336"/>
      <c r="J23" s="337"/>
      <c r="K23" s="336"/>
      <c r="L23" s="337"/>
      <c r="M23" s="336"/>
      <c r="N23" s="337"/>
      <c r="O23" s="336"/>
      <c r="P23" s="329">
        <f t="shared" si="0"/>
        <v>0</v>
      </c>
      <c r="Q23" s="69"/>
      <c r="U23" s="69"/>
    </row>
    <row r="24" spans="1:21" s="70" customFormat="1" ht="18" customHeight="1" x14ac:dyDescent="0.25">
      <c r="A24" s="291" t="s">
        <v>90</v>
      </c>
      <c r="B24" s="290"/>
      <c r="C24" s="338"/>
      <c r="D24" s="337"/>
      <c r="E24" s="336"/>
      <c r="F24" s="337"/>
      <c r="G24" s="336"/>
      <c r="H24" s="336"/>
      <c r="I24" s="336"/>
      <c r="J24" s="337"/>
      <c r="K24" s="336"/>
      <c r="L24" s="337"/>
      <c r="M24" s="336"/>
      <c r="N24" s="337"/>
      <c r="O24" s="336"/>
      <c r="P24" s="329">
        <f t="shared" si="0"/>
        <v>0</v>
      </c>
      <c r="Q24" s="69"/>
      <c r="U24" s="69"/>
    </row>
    <row r="25" spans="1:21" s="70" customFormat="1" ht="18" customHeight="1" x14ac:dyDescent="0.25">
      <c r="A25" s="291" t="s">
        <v>89</v>
      </c>
      <c r="B25" s="290"/>
      <c r="C25" s="338"/>
      <c r="D25" s="337"/>
      <c r="E25" s="336"/>
      <c r="F25" s="337"/>
      <c r="G25" s="336"/>
      <c r="H25" s="336"/>
      <c r="I25" s="336"/>
      <c r="J25" s="337"/>
      <c r="K25" s="336"/>
      <c r="L25" s="337"/>
      <c r="M25" s="336"/>
      <c r="N25" s="337"/>
      <c r="O25" s="336"/>
      <c r="P25" s="329">
        <f t="shared" si="0"/>
        <v>0</v>
      </c>
      <c r="Q25" s="69"/>
      <c r="U25" s="69"/>
    </row>
    <row r="26" spans="1:21" s="70" customFormat="1" ht="18" customHeight="1" x14ac:dyDescent="0.25">
      <c r="A26" s="291" t="s">
        <v>88</v>
      </c>
      <c r="B26" s="290"/>
      <c r="C26" s="338"/>
      <c r="D26" s="337"/>
      <c r="E26" s="336"/>
      <c r="F26" s="337"/>
      <c r="G26" s="336"/>
      <c r="H26" s="336"/>
      <c r="I26" s="336"/>
      <c r="J26" s="337"/>
      <c r="K26" s="336"/>
      <c r="L26" s="337"/>
      <c r="M26" s="336"/>
      <c r="N26" s="337"/>
      <c r="O26" s="336"/>
      <c r="P26" s="329">
        <f t="shared" si="0"/>
        <v>0</v>
      </c>
      <c r="Q26" s="69"/>
      <c r="U26" s="69"/>
    </row>
    <row r="27" spans="1:21" s="70" customFormat="1" ht="18" customHeight="1" x14ac:dyDescent="0.25">
      <c r="A27" s="291" t="s">
        <v>87</v>
      </c>
      <c r="B27" s="290"/>
      <c r="C27" s="338"/>
      <c r="D27" s="337"/>
      <c r="E27" s="336"/>
      <c r="F27" s="337"/>
      <c r="G27" s="336"/>
      <c r="H27" s="336"/>
      <c r="I27" s="336"/>
      <c r="J27" s="337"/>
      <c r="K27" s="336"/>
      <c r="L27" s="337"/>
      <c r="M27" s="336"/>
      <c r="N27" s="337"/>
      <c r="O27" s="336"/>
      <c r="P27" s="329">
        <f t="shared" si="0"/>
        <v>0</v>
      </c>
      <c r="Q27" s="69"/>
      <c r="U27" s="69"/>
    </row>
    <row r="28" spans="1:21" s="70" customFormat="1" ht="18" customHeight="1" x14ac:dyDescent="0.25">
      <c r="A28" s="291" t="s">
        <v>86</v>
      </c>
      <c r="B28" s="290"/>
      <c r="C28" s="338"/>
      <c r="D28" s="337"/>
      <c r="E28" s="336"/>
      <c r="F28" s="337"/>
      <c r="G28" s="336"/>
      <c r="H28" s="336"/>
      <c r="I28" s="336"/>
      <c r="J28" s="337"/>
      <c r="K28" s="336"/>
      <c r="L28" s="337"/>
      <c r="M28" s="336"/>
      <c r="N28" s="337"/>
      <c r="O28" s="336"/>
      <c r="P28" s="329">
        <f t="shared" si="0"/>
        <v>0</v>
      </c>
      <c r="Q28" s="69"/>
      <c r="U28" s="69"/>
    </row>
    <row r="29" spans="1:21" s="70" customFormat="1" ht="18" customHeight="1" x14ac:dyDescent="0.25">
      <c r="A29" s="291" t="s">
        <v>85</v>
      </c>
      <c r="B29" s="290"/>
      <c r="C29" s="338"/>
      <c r="D29" s="337"/>
      <c r="E29" s="336"/>
      <c r="F29" s="337"/>
      <c r="G29" s="336"/>
      <c r="H29" s="336"/>
      <c r="I29" s="336"/>
      <c r="J29" s="337"/>
      <c r="K29" s="336"/>
      <c r="L29" s="337"/>
      <c r="M29" s="336"/>
      <c r="N29" s="337"/>
      <c r="O29" s="336"/>
      <c r="P29" s="329">
        <f t="shared" si="0"/>
        <v>0</v>
      </c>
      <c r="Q29" s="69"/>
      <c r="U29" s="69"/>
    </row>
    <row r="30" spans="1:21" s="70" customFormat="1" ht="18" customHeight="1" x14ac:dyDescent="0.25">
      <c r="A30" s="291" t="s">
        <v>84</v>
      </c>
      <c r="B30" s="290"/>
      <c r="C30" s="338"/>
      <c r="D30" s="337"/>
      <c r="E30" s="336"/>
      <c r="F30" s="337"/>
      <c r="G30" s="336"/>
      <c r="H30" s="336"/>
      <c r="I30" s="336"/>
      <c r="J30" s="337"/>
      <c r="K30" s="336"/>
      <c r="L30" s="337"/>
      <c r="M30" s="336"/>
      <c r="N30" s="337"/>
      <c r="O30" s="336"/>
      <c r="P30" s="329">
        <f t="shared" si="0"/>
        <v>0</v>
      </c>
      <c r="Q30" s="69"/>
      <c r="U30" s="69"/>
    </row>
    <row r="31" spans="1:21" s="70" customFormat="1" ht="18" customHeight="1" x14ac:dyDescent="0.25">
      <c r="A31" s="291" t="s">
        <v>83</v>
      </c>
      <c r="B31" s="290"/>
      <c r="C31" s="338"/>
      <c r="D31" s="337"/>
      <c r="E31" s="336"/>
      <c r="F31" s="337"/>
      <c r="G31" s="336"/>
      <c r="H31" s="336"/>
      <c r="I31" s="336"/>
      <c r="J31" s="337"/>
      <c r="K31" s="336"/>
      <c r="L31" s="337"/>
      <c r="M31" s="336"/>
      <c r="N31" s="337"/>
      <c r="O31" s="336"/>
      <c r="P31" s="329">
        <f t="shared" si="0"/>
        <v>0</v>
      </c>
      <c r="Q31" s="69"/>
      <c r="U31" s="69"/>
    </row>
    <row r="32" spans="1:21" s="70" customFormat="1" ht="18" customHeight="1" thickBot="1" x14ac:dyDescent="0.3">
      <c r="A32" s="273" t="s">
        <v>82</v>
      </c>
      <c r="B32" s="272"/>
      <c r="C32" s="285"/>
      <c r="D32" s="283"/>
      <c r="E32" s="282">
        <f>SUMPRODUCT(ROUND(E20:E31,2))</f>
        <v>0</v>
      </c>
      <c r="F32" s="283"/>
      <c r="G32" s="284">
        <f>SUMPRODUCT(ROUND(G20:G31,2))</f>
        <v>0</v>
      </c>
      <c r="H32" s="284">
        <f>SUMPRODUCT(ROUND(H20:H31,2))</f>
        <v>0</v>
      </c>
      <c r="I32" s="282">
        <f>SUMPRODUCT(ROUND(I20:I31,2))</f>
        <v>0</v>
      </c>
      <c r="J32" s="283"/>
      <c r="K32" s="282">
        <f>SUMPRODUCT(ROUND(K20:K31,2))</f>
        <v>0</v>
      </c>
      <c r="L32" s="283"/>
      <c r="M32" s="282">
        <f>SUMPRODUCT(ROUND(M20:M31,2))</f>
        <v>0</v>
      </c>
      <c r="N32" s="283"/>
      <c r="O32" s="282">
        <f>SUMPRODUCT(ROUND(O20:O31,2))</f>
        <v>0</v>
      </c>
      <c r="P32" s="269">
        <f>SUM(P20:P31)</f>
        <v>0</v>
      </c>
      <c r="Q32" s="69"/>
      <c r="U32" s="69"/>
    </row>
    <row r="33" spans="1:21" ht="5.15" customHeight="1" thickTop="1" x14ac:dyDescent="0.25">
      <c r="R33" s="70"/>
    </row>
    <row r="34" spans="1:21" s="70" customFormat="1" ht="18" customHeight="1" x14ac:dyDescent="0.25">
      <c r="A34" s="281" t="s">
        <v>81</v>
      </c>
      <c r="B34" s="280"/>
      <c r="C34" s="279"/>
      <c r="D34" s="277"/>
      <c r="E34" s="278"/>
      <c r="F34" s="277"/>
      <c r="G34" s="278"/>
      <c r="H34" s="278"/>
      <c r="I34" s="278"/>
      <c r="J34" s="277"/>
      <c r="K34" s="277"/>
      <c r="L34" s="277"/>
      <c r="M34" s="277"/>
      <c r="N34" s="335"/>
      <c r="O34" s="334"/>
      <c r="P34" s="274">
        <f>ROUND(O34,2)</f>
        <v>0</v>
      </c>
      <c r="Q34" s="69"/>
      <c r="U34" s="69"/>
    </row>
    <row r="35" spans="1:21" s="70" customFormat="1" ht="18" customHeight="1" thickBot="1" x14ac:dyDescent="0.3">
      <c r="A35" s="273" t="s">
        <v>80</v>
      </c>
      <c r="B35" s="272"/>
      <c r="C35" s="272"/>
      <c r="D35" s="270"/>
      <c r="E35" s="271"/>
      <c r="F35" s="270"/>
      <c r="G35" s="271"/>
      <c r="H35" s="271"/>
      <c r="I35" s="271"/>
      <c r="J35" s="270"/>
      <c r="K35" s="271"/>
      <c r="L35" s="270"/>
      <c r="M35" s="270"/>
      <c r="N35" s="270"/>
      <c r="O35" s="270"/>
      <c r="P35" s="269">
        <f>P32+P34</f>
        <v>0</v>
      </c>
      <c r="Q35" s="69"/>
      <c r="U35" s="69"/>
    </row>
    <row r="36" spans="1:21" ht="12" thickTop="1" x14ac:dyDescent="0.25">
      <c r="R36" s="70"/>
    </row>
    <row r="37" spans="1:21" x14ac:dyDescent="0.25">
      <c r="R37" s="70"/>
    </row>
    <row r="38" spans="1:21" s="70" customFormat="1" ht="18" customHeight="1" x14ac:dyDescent="0.25">
      <c r="A38" s="322" t="s">
        <v>125</v>
      </c>
      <c r="B38" s="321"/>
      <c r="C38" s="320"/>
      <c r="D38" s="320"/>
      <c r="E38" s="320"/>
      <c r="F38" s="320"/>
      <c r="G38" s="320"/>
      <c r="H38" s="320"/>
      <c r="I38" s="319"/>
      <c r="J38" s="319"/>
      <c r="K38" s="319"/>
      <c r="L38" s="319"/>
      <c r="M38" s="319"/>
      <c r="N38" s="319"/>
      <c r="O38" s="319"/>
      <c r="P38" s="318"/>
      <c r="Q38" s="69"/>
      <c r="U38" s="69"/>
    </row>
    <row r="39" spans="1:21" ht="15" customHeight="1" x14ac:dyDescent="0.25">
      <c r="A39" s="333" t="s">
        <v>124</v>
      </c>
      <c r="B39" s="332"/>
      <c r="C39" s="331"/>
      <c r="D39" s="331"/>
      <c r="E39" s="331"/>
      <c r="F39" s="331"/>
      <c r="G39" s="331"/>
      <c r="H39" s="331"/>
      <c r="I39" s="313"/>
      <c r="J39" s="313"/>
      <c r="K39" s="312"/>
      <c r="L39" s="177"/>
      <c r="R39" s="70"/>
    </row>
    <row r="40" spans="1:21" ht="12" customHeight="1" x14ac:dyDescent="0.25">
      <c r="A40" s="331"/>
      <c r="B40" s="331"/>
      <c r="C40" s="331"/>
      <c r="D40" s="331"/>
      <c r="E40" s="331"/>
      <c r="F40" s="331"/>
      <c r="G40" s="331"/>
      <c r="H40" s="331"/>
      <c r="I40" s="313"/>
      <c r="J40" s="313"/>
      <c r="K40" s="312"/>
      <c r="L40" s="312"/>
      <c r="R40" s="70"/>
    </row>
    <row r="41" spans="1:21" s="70" customFormat="1" ht="18" customHeight="1" x14ac:dyDescent="0.25">
      <c r="A41" s="311">
        <f>$A$10</f>
        <v>4</v>
      </c>
      <c r="B41" s="347" t="str">
        <f>$B$10</f>
        <v>Name, Vorname Mitarbeiter/in:</v>
      </c>
      <c r="C41" s="305"/>
      <c r="D41" s="310"/>
      <c r="E41" s="522">
        <f>IF($E$10="","",$E$10)</f>
        <v>0</v>
      </c>
      <c r="F41" s="523"/>
      <c r="G41" s="524"/>
      <c r="P41" s="308"/>
      <c r="Q41" s="69"/>
      <c r="U41" s="69"/>
    </row>
    <row r="42" spans="1:21" s="301" customFormat="1" ht="5.15" customHeight="1" x14ac:dyDescent="0.25">
      <c r="A42" s="309"/>
      <c r="B42" s="309"/>
      <c r="C42" s="309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69"/>
      <c r="R42" s="70"/>
      <c r="S42" s="70"/>
      <c r="T42" s="70"/>
      <c r="U42" s="69"/>
    </row>
    <row r="43" spans="1:21" s="301" customFormat="1" ht="18" customHeight="1" x14ac:dyDescent="0.25">
      <c r="A43" s="347" t="str">
        <f>$A$12</f>
        <v>Beschäftigungszeitraum im Projekt vom:</v>
      </c>
      <c r="B43" s="348"/>
      <c r="C43" s="305"/>
      <c r="D43" s="304"/>
      <c r="E43" s="302" t="str">
        <f>IF($E$12="","",$E$12)</f>
        <v/>
      </c>
      <c r="F43" s="303" t="s">
        <v>1</v>
      </c>
      <c r="G43" s="302" t="str">
        <f>IF($G$12="","",$G$12)</f>
        <v/>
      </c>
      <c r="L43" s="308"/>
      <c r="Q43" s="69"/>
      <c r="R43" s="70"/>
      <c r="S43" s="70"/>
      <c r="T43" s="70"/>
      <c r="U43" s="69"/>
    </row>
    <row r="44" spans="1:21" x14ac:dyDescent="0.25">
      <c r="R44" s="70"/>
    </row>
    <row r="45" spans="1:21" s="70" customFormat="1" ht="12" customHeight="1" x14ac:dyDescent="0.25">
      <c r="A45" s="504" t="s">
        <v>114</v>
      </c>
      <c r="B45" s="505"/>
      <c r="C45" s="513" t="s">
        <v>113</v>
      </c>
      <c r="D45" s="504" t="s">
        <v>112</v>
      </c>
      <c r="E45" s="516"/>
      <c r="F45" s="499" t="s">
        <v>111</v>
      </c>
      <c r="G45" s="500"/>
      <c r="H45" s="520"/>
      <c r="I45" s="520"/>
      <c r="J45" s="499" t="s">
        <v>110</v>
      </c>
      <c r="K45" s="500"/>
      <c r="L45" s="499" t="s">
        <v>109</v>
      </c>
      <c r="M45" s="500"/>
      <c r="N45" s="499" t="s">
        <v>108</v>
      </c>
      <c r="O45" s="500"/>
      <c r="P45" s="496" t="s">
        <v>107</v>
      </c>
      <c r="Q45" s="69"/>
      <c r="U45" s="69"/>
    </row>
    <row r="46" spans="1:21" s="70" customFormat="1" ht="12" customHeight="1" x14ac:dyDescent="0.25">
      <c r="A46" s="506"/>
      <c r="B46" s="507"/>
      <c r="C46" s="514"/>
      <c r="D46" s="506"/>
      <c r="E46" s="517"/>
      <c r="F46" s="490"/>
      <c r="G46" s="493"/>
      <c r="H46" s="521"/>
      <c r="I46" s="521"/>
      <c r="J46" s="490"/>
      <c r="K46" s="493"/>
      <c r="L46" s="490"/>
      <c r="M46" s="493"/>
      <c r="N46" s="490"/>
      <c r="O46" s="493"/>
      <c r="P46" s="497"/>
      <c r="Q46" s="69"/>
      <c r="U46" s="69"/>
    </row>
    <row r="47" spans="1:21" s="70" customFormat="1" ht="12" customHeight="1" x14ac:dyDescent="0.25">
      <c r="A47" s="506"/>
      <c r="B47" s="507"/>
      <c r="C47" s="514"/>
      <c r="D47" s="518"/>
      <c r="E47" s="519"/>
      <c r="F47" s="490"/>
      <c r="G47" s="493"/>
      <c r="H47" s="521"/>
      <c r="I47" s="521"/>
      <c r="J47" s="490"/>
      <c r="K47" s="493"/>
      <c r="L47" s="490"/>
      <c r="M47" s="493"/>
      <c r="N47" s="490"/>
      <c r="O47" s="493"/>
      <c r="P47" s="497"/>
      <c r="Q47" s="69"/>
      <c r="U47" s="69"/>
    </row>
    <row r="48" spans="1:21" s="70" customFormat="1" ht="12" customHeight="1" x14ac:dyDescent="0.25">
      <c r="A48" s="506"/>
      <c r="B48" s="507"/>
      <c r="C48" s="514"/>
      <c r="D48" s="490" t="s">
        <v>71</v>
      </c>
      <c r="E48" s="510" t="s">
        <v>100</v>
      </c>
      <c r="F48" s="490" t="s">
        <v>71</v>
      </c>
      <c r="G48" s="510" t="s">
        <v>103</v>
      </c>
      <c r="H48" s="510" t="s">
        <v>102</v>
      </c>
      <c r="I48" s="510" t="s">
        <v>101</v>
      </c>
      <c r="J48" s="490" t="s">
        <v>71</v>
      </c>
      <c r="K48" s="493" t="s">
        <v>100</v>
      </c>
      <c r="L48" s="490" t="s">
        <v>71</v>
      </c>
      <c r="M48" s="493" t="s">
        <v>100</v>
      </c>
      <c r="N48" s="490" t="s">
        <v>71</v>
      </c>
      <c r="O48" s="493" t="s">
        <v>100</v>
      </c>
      <c r="P48" s="497"/>
      <c r="Q48" s="69"/>
      <c r="U48" s="69"/>
    </row>
    <row r="49" spans="1:21" s="70" customFormat="1" ht="12" customHeight="1" x14ac:dyDescent="0.25">
      <c r="A49" s="506"/>
      <c r="B49" s="507"/>
      <c r="C49" s="514"/>
      <c r="D49" s="491"/>
      <c r="E49" s="511"/>
      <c r="F49" s="491"/>
      <c r="G49" s="511"/>
      <c r="H49" s="511"/>
      <c r="I49" s="511"/>
      <c r="J49" s="491"/>
      <c r="K49" s="494"/>
      <c r="L49" s="491"/>
      <c r="M49" s="494"/>
      <c r="N49" s="491"/>
      <c r="O49" s="494"/>
      <c r="P49" s="497"/>
      <c r="Q49" s="69"/>
      <c r="U49" s="69"/>
    </row>
    <row r="50" spans="1:21" s="70" customFormat="1" ht="12" customHeight="1" x14ac:dyDescent="0.25">
      <c r="A50" s="508"/>
      <c r="B50" s="509"/>
      <c r="C50" s="515"/>
      <c r="D50" s="492"/>
      <c r="E50" s="512"/>
      <c r="F50" s="492"/>
      <c r="G50" s="512"/>
      <c r="H50" s="512"/>
      <c r="I50" s="512"/>
      <c r="J50" s="492"/>
      <c r="K50" s="495"/>
      <c r="L50" s="492"/>
      <c r="M50" s="495"/>
      <c r="N50" s="492"/>
      <c r="O50" s="495"/>
      <c r="P50" s="498"/>
      <c r="Q50" s="69"/>
      <c r="U50" s="69"/>
    </row>
    <row r="51" spans="1:21" s="70" customFormat="1" ht="18" customHeight="1" x14ac:dyDescent="0.25">
      <c r="A51" s="297" t="s">
        <v>95</v>
      </c>
      <c r="B51" s="296"/>
      <c r="C51" s="330"/>
      <c r="D51" s="295">
        <f t="shared" ref="D51:D62" si="1">D20</f>
        <v>0</v>
      </c>
      <c r="E51" s="289">
        <f t="shared" ref="E51:E62" si="2">IF(C20=0,0,ROUND(ROUND(E20,2)/ROUND($C20,2)*ROUND($C51,2),2))</f>
        <v>0</v>
      </c>
      <c r="F51" s="295">
        <f t="shared" ref="F51:F62" si="3">F20</f>
        <v>0</v>
      </c>
      <c r="G51" s="289">
        <f t="shared" ref="G51:G62" si="4">IF(C20=0,0,ROUND(ROUND(G20,2)/ROUND($C20,2)*ROUND($C51,2),2))</f>
        <v>0</v>
      </c>
      <c r="H51" s="289">
        <f t="shared" ref="H51:H62" si="5">IF(C20=0,0,ROUND(ROUND(H20,2)/ROUND($C20,2)*ROUND($C51,2),2))</f>
        <v>0</v>
      </c>
      <c r="I51" s="289">
        <f t="shared" ref="I51:I62" si="6">IF(C20=0,0,ROUND(ROUND(I20,2)/ROUND($C20,2)*ROUND($C51,2),2))</f>
        <v>0</v>
      </c>
      <c r="J51" s="295">
        <f t="shared" ref="J51:J62" si="7">J20</f>
        <v>0</v>
      </c>
      <c r="K51" s="289">
        <f t="shared" ref="K51:K62" si="8">IF(C20=0,0,ROUND(ROUND(K20,2)/ROUND($C20,2)*ROUND($C51,2),2))</f>
        <v>0</v>
      </c>
      <c r="L51" s="295">
        <f t="shared" ref="L51:L62" si="9">L20</f>
        <v>0</v>
      </c>
      <c r="M51" s="289">
        <f t="shared" ref="M51:M62" si="10">IF(C20=0,0,ROUND(ROUND(M20,2)/ROUND($C20,2)*ROUND($C51,2),2))</f>
        <v>0</v>
      </c>
      <c r="N51" s="295">
        <f t="shared" ref="N51:N62" si="11">N20</f>
        <v>0</v>
      </c>
      <c r="O51" s="289">
        <f t="shared" ref="O51:O62" si="12">IF(C20=0,0,ROUND(ROUND(O20,2)/ROUND($C20,2)*ROUND($C51,2),2))</f>
        <v>0</v>
      </c>
      <c r="P51" s="286">
        <f t="shared" ref="P51:P62" si="13">ROUND(E51,2)+ROUND(G51,2)+ROUND(H51,2)+ROUND(I51,2)+ROUND(K51,2)+ROUND(M51,2)-ROUND(O51,2)</f>
        <v>0</v>
      </c>
      <c r="Q51" s="69"/>
      <c r="U51" s="69"/>
    </row>
    <row r="52" spans="1:21" s="70" customFormat="1" ht="18" customHeight="1" x14ac:dyDescent="0.25">
      <c r="A52" s="291" t="s">
        <v>93</v>
      </c>
      <c r="B52" s="290"/>
      <c r="C52" s="330"/>
      <c r="D52" s="288">
        <f t="shared" si="1"/>
        <v>0</v>
      </c>
      <c r="E52" s="289">
        <f t="shared" si="2"/>
        <v>0</v>
      </c>
      <c r="F52" s="288">
        <f t="shared" si="3"/>
        <v>0</v>
      </c>
      <c r="G52" s="289">
        <f t="shared" si="4"/>
        <v>0</v>
      </c>
      <c r="H52" s="289">
        <f t="shared" si="5"/>
        <v>0</v>
      </c>
      <c r="I52" s="289">
        <f t="shared" si="6"/>
        <v>0</v>
      </c>
      <c r="J52" s="288">
        <f t="shared" si="7"/>
        <v>0</v>
      </c>
      <c r="K52" s="289">
        <f t="shared" si="8"/>
        <v>0</v>
      </c>
      <c r="L52" s="288">
        <f t="shared" si="9"/>
        <v>0</v>
      </c>
      <c r="M52" s="289">
        <f t="shared" si="10"/>
        <v>0</v>
      </c>
      <c r="N52" s="288">
        <f t="shared" si="11"/>
        <v>0</v>
      </c>
      <c r="O52" s="289">
        <f t="shared" si="12"/>
        <v>0</v>
      </c>
      <c r="P52" s="329">
        <f t="shared" si="13"/>
        <v>0</v>
      </c>
      <c r="Q52" s="69"/>
      <c r="U52" s="69"/>
    </row>
    <row r="53" spans="1:21" s="70" customFormat="1" ht="18" customHeight="1" x14ac:dyDescent="0.25">
      <c r="A53" s="291" t="s">
        <v>92</v>
      </c>
      <c r="B53" s="290"/>
      <c r="C53" s="330"/>
      <c r="D53" s="288">
        <f t="shared" si="1"/>
        <v>0</v>
      </c>
      <c r="E53" s="289">
        <f t="shared" si="2"/>
        <v>0</v>
      </c>
      <c r="F53" s="288">
        <f t="shared" si="3"/>
        <v>0</v>
      </c>
      <c r="G53" s="289">
        <f t="shared" si="4"/>
        <v>0</v>
      </c>
      <c r="H53" s="289">
        <f t="shared" si="5"/>
        <v>0</v>
      </c>
      <c r="I53" s="289">
        <f t="shared" si="6"/>
        <v>0</v>
      </c>
      <c r="J53" s="288">
        <f t="shared" si="7"/>
        <v>0</v>
      </c>
      <c r="K53" s="289">
        <f t="shared" si="8"/>
        <v>0</v>
      </c>
      <c r="L53" s="288">
        <f t="shared" si="9"/>
        <v>0</v>
      </c>
      <c r="M53" s="289">
        <f t="shared" si="10"/>
        <v>0</v>
      </c>
      <c r="N53" s="288">
        <f t="shared" si="11"/>
        <v>0</v>
      </c>
      <c r="O53" s="289">
        <f t="shared" si="12"/>
        <v>0</v>
      </c>
      <c r="P53" s="329">
        <f t="shared" si="13"/>
        <v>0</v>
      </c>
      <c r="Q53" s="69"/>
      <c r="U53" s="69"/>
    </row>
    <row r="54" spans="1:21" s="70" customFormat="1" ht="18" customHeight="1" x14ac:dyDescent="0.25">
      <c r="A54" s="291" t="s">
        <v>91</v>
      </c>
      <c r="B54" s="290"/>
      <c r="C54" s="330"/>
      <c r="D54" s="288">
        <f t="shared" si="1"/>
        <v>0</v>
      </c>
      <c r="E54" s="289">
        <f t="shared" si="2"/>
        <v>0</v>
      </c>
      <c r="F54" s="288">
        <f t="shared" si="3"/>
        <v>0</v>
      </c>
      <c r="G54" s="289">
        <f t="shared" si="4"/>
        <v>0</v>
      </c>
      <c r="H54" s="289">
        <f t="shared" si="5"/>
        <v>0</v>
      </c>
      <c r="I54" s="289">
        <f t="shared" si="6"/>
        <v>0</v>
      </c>
      <c r="J54" s="288">
        <f t="shared" si="7"/>
        <v>0</v>
      </c>
      <c r="K54" s="289">
        <f t="shared" si="8"/>
        <v>0</v>
      </c>
      <c r="L54" s="288">
        <f t="shared" si="9"/>
        <v>0</v>
      </c>
      <c r="M54" s="289">
        <f t="shared" si="10"/>
        <v>0</v>
      </c>
      <c r="N54" s="288">
        <f t="shared" si="11"/>
        <v>0</v>
      </c>
      <c r="O54" s="289">
        <f t="shared" si="12"/>
        <v>0</v>
      </c>
      <c r="P54" s="329">
        <f t="shared" si="13"/>
        <v>0</v>
      </c>
      <c r="Q54" s="69"/>
      <c r="U54" s="69"/>
    </row>
    <row r="55" spans="1:21" s="70" customFormat="1" ht="18" customHeight="1" x14ac:dyDescent="0.25">
      <c r="A55" s="291" t="s">
        <v>90</v>
      </c>
      <c r="B55" s="290"/>
      <c r="C55" s="330"/>
      <c r="D55" s="288">
        <f t="shared" si="1"/>
        <v>0</v>
      </c>
      <c r="E55" s="289">
        <f t="shared" si="2"/>
        <v>0</v>
      </c>
      <c r="F55" s="288">
        <f t="shared" si="3"/>
        <v>0</v>
      </c>
      <c r="G55" s="289">
        <f t="shared" si="4"/>
        <v>0</v>
      </c>
      <c r="H55" s="289">
        <f t="shared" si="5"/>
        <v>0</v>
      </c>
      <c r="I55" s="289">
        <f t="shared" si="6"/>
        <v>0</v>
      </c>
      <c r="J55" s="288">
        <f t="shared" si="7"/>
        <v>0</v>
      </c>
      <c r="K55" s="289">
        <f t="shared" si="8"/>
        <v>0</v>
      </c>
      <c r="L55" s="288">
        <f t="shared" si="9"/>
        <v>0</v>
      </c>
      <c r="M55" s="289">
        <f t="shared" si="10"/>
        <v>0</v>
      </c>
      <c r="N55" s="288">
        <f t="shared" si="11"/>
        <v>0</v>
      </c>
      <c r="O55" s="289">
        <f t="shared" si="12"/>
        <v>0</v>
      </c>
      <c r="P55" s="329">
        <f t="shared" si="13"/>
        <v>0</v>
      </c>
      <c r="Q55" s="69"/>
      <c r="U55" s="69"/>
    </row>
    <row r="56" spans="1:21" s="70" customFormat="1" ht="18" customHeight="1" x14ac:dyDescent="0.25">
      <c r="A56" s="291" t="s">
        <v>89</v>
      </c>
      <c r="B56" s="290"/>
      <c r="C56" s="330"/>
      <c r="D56" s="288">
        <f t="shared" si="1"/>
        <v>0</v>
      </c>
      <c r="E56" s="289">
        <f t="shared" si="2"/>
        <v>0</v>
      </c>
      <c r="F56" s="288">
        <f t="shared" si="3"/>
        <v>0</v>
      </c>
      <c r="G56" s="289">
        <f t="shared" si="4"/>
        <v>0</v>
      </c>
      <c r="H56" s="289">
        <f t="shared" si="5"/>
        <v>0</v>
      </c>
      <c r="I56" s="289">
        <f t="shared" si="6"/>
        <v>0</v>
      </c>
      <c r="J56" s="288">
        <f t="shared" si="7"/>
        <v>0</v>
      </c>
      <c r="K56" s="289">
        <f t="shared" si="8"/>
        <v>0</v>
      </c>
      <c r="L56" s="288">
        <f t="shared" si="9"/>
        <v>0</v>
      </c>
      <c r="M56" s="289">
        <f t="shared" si="10"/>
        <v>0</v>
      </c>
      <c r="N56" s="288">
        <f t="shared" si="11"/>
        <v>0</v>
      </c>
      <c r="O56" s="289">
        <f t="shared" si="12"/>
        <v>0</v>
      </c>
      <c r="P56" s="329">
        <f t="shared" si="13"/>
        <v>0</v>
      </c>
      <c r="Q56" s="69"/>
      <c r="U56" s="69"/>
    </row>
    <row r="57" spans="1:21" s="70" customFormat="1" ht="18" customHeight="1" x14ac:dyDescent="0.25">
      <c r="A57" s="291" t="s">
        <v>88</v>
      </c>
      <c r="B57" s="290"/>
      <c r="C57" s="330"/>
      <c r="D57" s="288">
        <f t="shared" si="1"/>
        <v>0</v>
      </c>
      <c r="E57" s="289">
        <f t="shared" si="2"/>
        <v>0</v>
      </c>
      <c r="F57" s="288">
        <f t="shared" si="3"/>
        <v>0</v>
      </c>
      <c r="G57" s="289">
        <f t="shared" si="4"/>
        <v>0</v>
      </c>
      <c r="H57" s="289">
        <f t="shared" si="5"/>
        <v>0</v>
      </c>
      <c r="I57" s="289">
        <f t="shared" si="6"/>
        <v>0</v>
      </c>
      <c r="J57" s="288">
        <f t="shared" si="7"/>
        <v>0</v>
      </c>
      <c r="K57" s="289">
        <f t="shared" si="8"/>
        <v>0</v>
      </c>
      <c r="L57" s="288">
        <f t="shared" si="9"/>
        <v>0</v>
      </c>
      <c r="M57" s="289">
        <f t="shared" si="10"/>
        <v>0</v>
      </c>
      <c r="N57" s="288">
        <f t="shared" si="11"/>
        <v>0</v>
      </c>
      <c r="O57" s="289">
        <f t="shared" si="12"/>
        <v>0</v>
      </c>
      <c r="P57" s="329">
        <f t="shared" si="13"/>
        <v>0</v>
      </c>
      <c r="Q57" s="69"/>
      <c r="U57" s="69"/>
    </row>
    <row r="58" spans="1:21" s="70" customFormat="1" ht="18" customHeight="1" x14ac:dyDescent="0.25">
      <c r="A58" s="291" t="s">
        <v>87</v>
      </c>
      <c r="B58" s="290"/>
      <c r="C58" s="330"/>
      <c r="D58" s="288">
        <f t="shared" si="1"/>
        <v>0</v>
      </c>
      <c r="E58" s="289">
        <f t="shared" si="2"/>
        <v>0</v>
      </c>
      <c r="F58" s="288">
        <f t="shared" si="3"/>
        <v>0</v>
      </c>
      <c r="G58" s="289">
        <f t="shared" si="4"/>
        <v>0</v>
      </c>
      <c r="H58" s="289">
        <f t="shared" si="5"/>
        <v>0</v>
      </c>
      <c r="I58" s="289">
        <f t="shared" si="6"/>
        <v>0</v>
      </c>
      <c r="J58" s="288">
        <f t="shared" si="7"/>
        <v>0</v>
      </c>
      <c r="K58" s="289">
        <f t="shared" si="8"/>
        <v>0</v>
      </c>
      <c r="L58" s="288">
        <f t="shared" si="9"/>
        <v>0</v>
      </c>
      <c r="M58" s="289">
        <f t="shared" si="10"/>
        <v>0</v>
      </c>
      <c r="N58" s="288">
        <f t="shared" si="11"/>
        <v>0</v>
      </c>
      <c r="O58" s="289">
        <f t="shared" si="12"/>
        <v>0</v>
      </c>
      <c r="P58" s="329">
        <f t="shared" si="13"/>
        <v>0</v>
      </c>
      <c r="Q58" s="69"/>
      <c r="U58" s="69"/>
    </row>
    <row r="59" spans="1:21" s="70" customFormat="1" ht="18" customHeight="1" x14ac:dyDescent="0.25">
      <c r="A59" s="291" t="s">
        <v>86</v>
      </c>
      <c r="B59" s="290"/>
      <c r="C59" s="330"/>
      <c r="D59" s="288">
        <f t="shared" si="1"/>
        <v>0</v>
      </c>
      <c r="E59" s="289">
        <f t="shared" si="2"/>
        <v>0</v>
      </c>
      <c r="F59" s="288">
        <f t="shared" si="3"/>
        <v>0</v>
      </c>
      <c r="G59" s="289">
        <f t="shared" si="4"/>
        <v>0</v>
      </c>
      <c r="H59" s="289">
        <f t="shared" si="5"/>
        <v>0</v>
      </c>
      <c r="I59" s="289">
        <f t="shared" si="6"/>
        <v>0</v>
      </c>
      <c r="J59" s="288">
        <f t="shared" si="7"/>
        <v>0</v>
      </c>
      <c r="K59" s="289">
        <f t="shared" si="8"/>
        <v>0</v>
      </c>
      <c r="L59" s="288">
        <f t="shared" si="9"/>
        <v>0</v>
      </c>
      <c r="M59" s="289">
        <f t="shared" si="10"/>
        <v>0</v>
      </c>
      <c r="N59" s="288">
        <f t="shared" si="11"/>
        <v>0</v>
      </c>
      <c r="O59" s="289">
        <f t="shared" si="12"/>
        <v>0</v>
      </c>
      <c r="P59" s="329">
        <f t="shared" si="13"/>
        <v>0</v>
      </c>
      <c r="Q59" s="69"/>
      <c r="U59" s="69"/>
    </row>
    <row r="60" spans="1:21" s="70" customFormat="1" ht="18" customHeight="1" x14ac:dyDescent="0.25">
      <c r="A60" s="291" t="s">
        <v>85</v>
      </c>
      <c r="B60" s="290"/>
      <c r="C60" s="330"/>
      <c r="D60" s="288">
        <f t="shared" si="1"/>
        <v>0</v>
      </c>
      <c r="E60" s="289">
        <f t="shared" si="2"/>
        <v>0</v>
      </c>
      <c r="F60" s="288">
        <f t="shared" si="3"/>
        <v>0</v>
      </c>
      <c r="G60" s="289">
        <f t="shared" si="4"/>
        <v>0</v>
      </c>
      <c r="H60" s="289">
        <f t="shared" si="5"/>
        <v>0</v>
      </c>
      <c r="I60" s="289">
        <f t="shared" si="6"/>
        <v>0</v>
      </c>
      <c r="J60" s="288">
        <f t="shared" si="7"/>
        <v>0</v>
      </c>
      <c r="K60" s="289">
        <f t="shared" si="8"/>
        <v>0</v>
      </c>
      <c r="L60" s="288">
        <f t="shared" si="9"/>
        <v>0</v>
      </c>
      <c r="M60" s="289">
        <f t="shared" si="10"/>
        <v>0</v>
      </c>
      <c r="N60" s="288">
        <f t="shared" si="11"/>
        <v>0</v>
      </c>
      <c r="O60" s="289">
        <f t="shared" si="12"/>
        <v>0</v>
      </c>
      <c r="P60" s="329">
        <f t="shared" si="13"/>
        <v>0</v>
      </c>
      <c r="Q60" s="69"/>
      <c r="U60" s="69"/>
    </row>
    <row r="61" spans="1:21" s="70" customFormat="1" ht="18" customHeight="1" x14ac:dyDescent="0.25">
      <c r="A61" s="291" t="s">
        <v>84</v>
      </c>
      <c r="B61" s="290"/>
      <c r="C61" s="330"/>
      <c r="D61" s="288">
        <f t="shared" si="1"/>
        <v>0</v>
      </c>
      <c r="E61" s="289">
        <f t="shared" si="2"/>
        <v>0</v>
      </c>
      <c r="F61" s="288">
        <f t="shared" si="3"/>
        <v>0</v>
      </c>
      <c r="G61" s="289">
        <f t="shared" si="4"/>
        <v>0</v>
      </c>
      <c r="H61" s="289">
        <f t="shared" si="5"/>
        <v>0</v>
      </c>
      <c r="I61" s="289">
        <f t="shared" si="6"/>
        <v>0</v>
      </c>
      <c r="J61" s="288">
        <f t="shared" si="7"/>
        <v>0</v>
      </c>
      <c r="K61" s="289">
        <f t="shared" si="8"/>
        <v>0</v>
      </c>
      <c r="L61" s="288">
        <f t="shared" si="9"/>
        <v>0</v>
      </c>
      <c r="M61" s="289">
        <f t="shared" si="10"/>
        <v>0</v>
      </c>
      <c r="N61" s="288">
        <f t="shared" si="11"/>
        <v>0</v>
      </c>
      <c r="O61" s="289">
        <f t="shared" si="12"/>
        <v>0</v>
      </c>
      <c r="P61" s="329">
        <f t="shared" si="13"/>
        <v>0</v>
      </c>
      <c r="Q61" s="69"/>
      <c r="U61" s="69"/>
    </row>
    <row r="62" spans="1:21" s="70" customFormat="1" ht="18" customHeight="1" x14ac:dyDescent="0.25">
      <c r="A62" s="291" t="s">
        <v>83</v>
      </c>
      <c r="B62" s="290"/>
      <c r="C62" s="330"/>
      <c r="D62" s="288">
        <f t="shared" si="1"/>
        <v>0</v>
      </c>
      <c r="E62" s="289">
        <f t="shared" si="2"/>
        <v>0</v>
      </c>
      <c r="F62" s="288">
        <f t="shared" si="3"/>
        <v>0</v>
      </c>
      <c r="G62" s="289">
        <f t="shared" si="4"/>
        <v>0</v>
      </c>
      <c r="H62" s="289">
        <f t="shared" si="5"/>
        <v>0</v>
      </c>
      <c r="I62" s="289">
        <f t="shared" si="6"/>
        <v>0</v>
      </c>
      <c r="J62" s="288">
        <f t="shared" si="7"/>
        <v>0</v>
      </c>
      <c r="K62" s="289">
        <f t="shared" si="8"/>
        <v>0</v>
      </c>
      <c r="L62" s="288">
        <f t="shared" si="9"/>
        <v>0</v>
      </c>
      <c r="M62" s="289">
        <f t="shared" si="10"/>
        <v>0</v>
      </c>
      <c r="N62" s="288">
        <f t="shared" si="11"/>
        <v>0</v>
      </c>
      <c r="O62" s="289">
        <f t="shared" si="12"/>
        <v>0</v>
      </c>
      <c r="P62" s="329">
        <f t="shared" si="13"/>
        <v>0</v>
      </c>
      <c r="Q62" s="69"/>
      <c r="U62" s="69"/>
    </row>
    <row r="63" spans="1:21" s="70" customFormat="1" ht="18" customHeight="1" thickBot="1" x14ac:dyDescent="0.3">
      <c r="A63" s="273" t="s">
        <v>82</v>
      </c>
      <c r="B63" s="272"/>
      <c r="C63" s="285"/>
      <c r="D63" s="283"/>
      <c r="E63" s="282">
        <f>SUMPRODUCT(ROUND(E51:E62,2))</f>
        <v>0</v>
      </c>
      <c r="F63" s="283"/>
      <c r="G63" s="284">
        <f>SUMPRODUCT(ROUND(G51:G62,2))</f>
        <v>0</v>
      </c>
      <c r="H63" s="284">
        <f>SUMPRODUCT(ROUND(H51:H62,2))</f>
        <v>0</v>
      </c>
      <c r="I63" s="282">
        <f>SUMPRODUCT(ROUND(I51:I62,2))</f>
        <v>0</v>
      </c>
      <c r="J63" s="283"/>
      <c r="K63" s="282">
        <f>SUMPRODUCT(ROUND(K51:K62,2))</f>
        <v>0</v>
      </c>
      <c r="L63" s="283"/>
      <c r="M63" s="282">
        <f>SUMPRODUCT(ROUND(M51:M62,2))</f>
        <v>0</v>
      </c>
      <c r="N63" s="283"/>
      <c r="O63" s="282">
        <f>SUMPRODUCT(ROUND(O51:O62,2))</f>
        <v>0</v>
      </c>
      <c r="P63" s="269">
        <f>SUM(P51:P62)</f>
        <v>0</v>
      </c>
      <c r="Q63" s="69"/>
      <c r="U63" s="69"/>
    </row>
    <row r="64" spans="1:21" ht="5.15" customHeight="1" thickTop="1" x14ac:dyDescent="0.25">
      <c r="R64" s="70"/>
    </row>
    <row r="65" spans="1:21" s="70" customFormat="1" ht="18" customHeight="1" x14ac:dyDescent="0.25">
      <c r="A65" s="281" t="s">
        <v>81</v>
      </c>
      <c r="B65" s="280"/>
      <c r="C65" s="279"/>
      <c r="D65" s="277"/>
      <c r="E65" s="278"/>
      <c r="F65" s="277"/>
      <c r="G65" s="278"/>
      <c r="H65" s="278"/>
      <c r="I65" s="278"/>
      <c r="J65" s="277"/>
      <c r="K65" s="277"/>
      <c r="L65" s="277"/>
      <c r="M65" s="277"/>
      <c r="N65" s="276">
        <f>N34</f>
        <v>0</v>
      </c>
      <c r="O65" s="328">
        <f>IF(P32=0,0,ROUND(O34/P32*P63,2))</f>
        <v>0</v>
      </c>
      <c r="P65" s="274">
        <f>ROUND(O65,2)</f>
        <v>0</v>
      </c>
      <c r="Q65" s="69"/>
      <c r="U65" s="69"/>
    </row>
    <row r="66" spans="1:21" s="70" customFormat="1" ht="18" customHeight="1" thickBot="1" x14ac:dyDescent="0.3">
      <c r="A66" s="273" t="s">
        <v>80</v>
      </c>
      <c r="B66" s="272"/>
      <c r="C66" s="272"/>
      <c r="D66" s="270"/>
      <c r="E66" s="271"/>
      <c r="F66" s="270"/>
      <c r="G66" s="271"/>
      <c r="H66" s="271"/>
      <c r="I66" s="271"/>
      <c r="J66" s="270"/>
      <c r="K66" s="271"/>
      <c r="L66" s="270"/>
      <c r="M66" s="270"/>
      <c r="N66" s="270"/>
      <c r="O66" s="270"/>
      <c r="P66" s="269">
        <f>P63+P65</f>
        <v>0</v>
      </c>
      <c r="Q66" s="69"/>
      <c r="R66" s="323" t="s">
        <v>123</v>
      </c>
    </row>
    <row r="67" spans="1:21" ht="12" thickTop="1" x14ac:dyDescent="0.25">
      <c r="R67" s="70"/>
    </row>
    <row r="68" spans="1:21" s="301" customFormat="1" ht="18" customHeight="1" x14ac:dyDescent="0.25">
      <c r="A68" s="347" t="s">
        <v>122</v>
      </c>
      <c r="B68" s="348"/>
      <c r="C68" s="305"/>
      <c r="D68" s="304"/>
      <c r="E68" s="304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6" t="s">
        <v>121</v>
      </c>
      <c r="Q68" s="69"/>
      <c r="R68" s="70"/>
      <c r="S68" s="70"/>
      <c r="T68" s="70"/>
    </row>
    <row r="69" spans="1:21" s="301" customFormat="1" ht="5.15" customHeight="1" x14ac:dyDescent="0.25">
      <c r="A69" s="309"/>
      <c r="B69" s="309"/>
      <c r="C69" s="309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69"/>
      <c r="R69" s="70"/>
      <c r="S69" s="70"/>
      <c r="T69" s="70"/>
    </row>
    <row r="70" spans="1:21" s="301" customFormat="1" ht="18" customHeight="1" x14ac:dyDescent="0.25">
      <c r="A70" s="325" t="s">
        <v>120</v>
      </c>
      <c r="B70" s="348"/>
      <c r="C70" s="305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24"/>
      <c r="Q70" s="69"/>
      <c r="R70" s="323" t="s">
        <v>119</v>
      </c>
      <c r="S70" s="70"/>
      <c r="T70" s="70"/>
    </row>
    <row r="71" spans="1:21" s="301" customFormat="1" ht="5.15" customHeight="1" x14ac:dyDescent="0.25">
      <c r="A71" s="309"/>
      <c r="B71" s="309"/>
      <c r="C71" s="309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69"/>
      <c r="R71" s="70"/>
      <c r="S71" s="70"/>
      <c r="T71" s="70"/>
    </row>
    <row r="72" spans="1:21" s="301" customFormat="1" ht="18" customHeight="1" x14ac:dyDescent="0.25">
      <c r="A72" s="325" t="s">
        <v>118</v>
      </c>
      <c r="B72" s="348"/>
      <c r="C72" s="305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24"/>
      <c r="Q72" s="69"/>
      <c r="R72" s="323" t="s">
        <v>117</v>
      </c>
      <c r="S72" s="70"/>
      <c r="T72" s="70"/>
    </row>
    <row r="73" spans="1:21" x14ac:dyDescent="0.25">
      <c r="R73" s="70"/>
    </row>
    <row r="74" spans="1:21" s="70" customFormat="1" ht="18" customHeight="1" x14ac:dyDescent="0.25">
      <c r="A74" s="322" t="s">
        <v>116</v>
      </c>
      <c r="B74" s="321"/>
      <c r="C74" s="320"/>
      <c r="D74" s="320"/>
      <c r="E74" s="320"/>
      <c r="F74" s="320"/>
      <c r="G74" s="320"/>
      <c r="H74" s="320"/>
      <c r="I74" s="319"/>
      <c r="J74" s="319"/>
      <c r="K74" s="319"/>
      <c r="L74" s="319"/>
      <c r="M74" s="319"/>
      <c r="N74" s="319"/>
      <c r="O74" s="319"/>
      <c r="P74" s="318"/>
      <c r="Q74" s="69"/>
    </row>
    <row r="75" spans="1:21" ht="15" customHeight="1" x14ac:dyDescent="0.25">
      <c r="A75" s="317" t="s">
        <v>115</v>
      </c>
      <c r="B75" s="316"/>
      <c r="C75" s="315"/>
      <c r="D75" s="315"/>
      <c r="E75" s="315"/>
      <c r="F75" s="315"/>
      <c r="G75" s="315"/>
      <c r="H75" s="315"/>
      <c r="I75" s="313"/>
      <c r="J75" s="313"/>
      <c r="K75" s="312"/>
      <c r="L75" s="177"/>
      <c r="R75" s="70"/>
    </row>
    <row r="76" spans="1:21" ht="12" customHeight="1" x14ac:dyDescent="0.25">
      <c r="A76" s="314"/>
      <c r="B76" s="314"/>
      <c r="C76" s="314"/>
      <c r="D76" s="314"/>
      <c r="E76" s="314"/>
      <c r="F76" s="314"/>
      <c r="G76" s="314"/>
      <c r="H76" s="314"/>
      <c r="I76" s="313"/>
      <c r="J76" s="313"/>
      <c r="K76" s="312"/>
      <c r="L76" s="312"/>
      <c r="R76" s="70"/>
    </row>
    <row r="77" spans="1:21" s="70" customFormat="1" ht="18" customHeight="1" x14ac:dyDescent="0.25">
      <c r="A77" s="311">
        <f>$A$10</f>
        <v>4</v>
      </c>
      <c r="B77" s="347" t="str">
        <f>$B$10</f>
        <v>Name, Vorname Mitarbeiter/in:</v>
      </c>
      <c r="C77" s="305"/>
      <c r="D77" s="310"/>
      <c r="E77" s="522">
        <f>IF($E$10="","",$E$10)</f>
        <v>0</v>
      </c>
      <c r="F77" s="523"/>
      <c r="G77" s="524"/>
      <c r="P77" s="308"/>
      <c r="Q77" s="69"/>
    </row>
    <row r="78" spans="1:21" s="301" customFormat="1" ht="5.15" customHeight="1" x14ac:dyDescent="0.25">
      <c r="A78" s="309"/>
      <c r="B78" s="309"/>
      <c r="C78" s="309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69"/>
      <c r="R78" s="70"/>
      <c r="S78" s="70"/>
      <c r="T78" s="70"/>
    </row>
    <row r="79" spans="1:21" s="301" customFormat="1" ht="18" customHeight="1" x14ac:dyDescent="0.25">
      <c r="A79" s="347" t="str">
        <f>$A$12</f>
        <v>Beschäftigungszeitraum im Projekt vom:</v>
      </c>
      <c r="B79" s="348"/>
      <c r="C79" s="305"/>
      <c r="D79" s="304"/>
      <c r="E79" s="302" t="str">
        <f>IF($E$12="","",$E$12)</f>
        <v/>
      </c>
      <c r="F79" s="303" t="s">
        <v>1</v>
      </c>
      <c r="G79" s="302" t="str">
        <f>IF($G$12="","",$G$12)</f>
        <v/>
      </c>
      <c r="J79" s="501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02"/>
      <c r="L79" s="502"/>
      <c r="M79" s="502"/>
      <c r="N79" s="502"/>
      <c r="O79" s="502"/>
      <c r="P79" s="503"/>
      <c r="Q79" s="69"/>
      <c r="R79" s="70"/>
      <c r="S79" s="70"/>
      <c r="T79" s="70"/>
    </row>
    <row r="81" spans="1:20" s="70" customFormat="1" ht="12" customHeight="1" x14ac:dyDescent="0.25">
      <c r="A81" s="504" t="s">
        <v>114</v>
      </c>
      <c r="B81" s="505"/>
      <c r="C81" s="513" t="s">
        <v>113</v>
      </c>
      <c r="D81" s="504" t="s">
        <v>112</v>
      </c>
      <c r="E81" s="516"/>
      <c r="F81" s="499" t="s">
        <v>111</v>
      </c>
      <c r="G81" s="500"/>
      <c r="H81" s="520"/>
      <c r="I81" s="520"/>
      <c r="J81" s="499" t="s">
        <v>110</v>
      </c>
      <c r="K81" s="500"/>
      <c r="L81" s="499" t="s">
        <v>109</v>
      </c>
      <c r="M81" s="500"/>
      <c r="N81" s="499" t="s">
        <v>108</v>
      </c>
      <c r="O81" s="500"/>
      <c r="P81" s="496" t="s">
        <v>107</v>
      </c>
      <c r="Q81" s="69"/>
      <c r="R81" s="300" t="s">
        <v>106</v>
      </c>
      <c r="S81" s="525" t="s">
        <v>105</v>
      </c>
      <c r="T81" s="528">
        <f>IF(P66&gt;=P70,IF(P66=0,0,P72/P66),0)</f>
        <v>0</v>
      </c>
    </row>
    <row r="82" spans="1:20" s="70" customFormat="1" ht="12" customHeight="1" x14ac:dyDescent="0.25">
      <c r="A82" s="506"/>
      <c r="B82" s="507"/>
      <c r="C82" s="514"/>
      <c r="D82" s="506"/>
      <c r="E82" s="517"/>
      <c r="F82" s="490"/>
      <c r="G82" s="493"/>
      <c r="H82" s="521"/>
      <c r="I82" s="521"/>
      <c r="J82" s="490"/>
      <c r="K82" s="493"/>
      <c r="L82" s="490"/>
      <c r="M82" s="493"/>
      <c r="N82" s="490"/>
      <c r="O82" s="493"/>
      <c r="P82" s="497"/>
      <c r="Q82" s="69"/>
      <c r="R82" s="299" t="s">
        <v>97</v>
      </c>
      <c r="S82" s="526"/>
      <c r="T82" s="529"/>
    </row>
    <row r="83" spans="1:20" s="70" customFormat="1" ht="12" customHeight="1" x14ac:dyDescent="0.25">
      <c r="A83" s="506"/>
      <c r="B83" s="507"/>
      <c r="C83" s="514"/>
      <c r="D83" s="518"/>
      <c r="E83" s="519"/>
      <c r="F83" s="490"/>
      <c r="G83" s="493"/>
      <c r="H83" s="521"/>
      <c r="I83" s="521"/>
      <c r="J83" s="490"/>
      <c r="K83" s="493"/>
      <c r="L83" s="490"/>
      <c r="M83" s="493"/>
      <c r="N83" s="490"/>
      <c r="O83" s="493"/>
      <c r="P83" s="497"/>
      <c r="Q83" s="69"/>
      <c r="R83" s="298" t="s">
        <v>104</v>
      </c>
      <c r="S83" s="527"/>
      <c r="T83" s="530"/>
    </row>
    <row r="84" spans="1:20" s="70" customFormat="1" ht="12" customHeight="1" x14ac:dyDescent="0.25">
      <c r="A84" s="506"/>
      <c r="B84" s="507"/>
      <c r="C84" s="514"/>
      <c r="D84" s="490" t="s">
        <v>71</v>
      </c>
      <c r="E84" s="510" t="s">
        <v>100</v>
      </c>
      <c r="F84" s="490" t="s">
        <v>71</v>
      </c>
      <c r="G84" s="510" t="s">
        <v>103</v>
      </c>
      <c r="H84" s="510" t="s">
        <v>102</v>
      </c>
      <c r="I84" s="510" t="s">
        <v>101</v>
      </c>
      <c r="J84" s="490" t="s">
        <v>71</v>
      </c>
      <c r="K84" s="493" t="s">
        <v>100</v>
      </c>
      <c r="L84" s="490" t="s">
        <v>71</v>
      </c>
      <c r="M84" s="493" t="s">
        <v>100</v>
      </c>
      <c r="N84" s="490" t="s">
        <v>71</v>
      </c>
      <c r="O84" s="493" t="s">
        <v>100</v>
      </c>
      <c r="P84" s="497"/>
      <c r="Q84" s="69"/>
      <c r="R84" s="300" t="s">
        <v>99</v>
      </c>
      <c r="S84" s="525" t="s">
        <v>98</v>
      </c>
      <c r="T84" s="528">
        <f>IF(P66&lt;P70,P72/P70,0)</f>
        <v>0</v>
      </c>
    </row>
    <row r="85" spans="1:20" s="70" customFormat="1" ht="12" customHeight="1" x14ac:dyDescent="0.25">
      <c r="A85" s="506"/>
      <c r="B85" s="507"/>
      <c r="C85" s="514"/>
      <c r="D85" s="491"/>
      <c r="E85" s="511"/>
      <c r="F85" s="491"/>
      <c r="G85" s="511"/>
      <c r="H85" s="511"/>
      <c r="I85" s="511"/>
      <c r="J85" s="491"/>
      <c r="K85" s="494"/>
      <c r="L85" s="491"/>
      <c r="M85" s="494"/>
      <c r="N85" s="491"/>
      <c r="O85" s="494"/>
      <c r="P85" s="497"/>
      <c r="Q85" s="69"/>
      <c r="R85" s="299" t="s">
        <v>97</v>
      </c>
      <c r="S85" s="526"/>
      <c r="T85" s="529"/>
    </row>
    <row r="86" spans="1:20" s="70" customFormat="1" ht="12" customHeight="1" x14ac:dyDescent="0.25">
      <c r="A86" s="508"/>
      <c r="B86" s="509"/>
      <c r="C86" s="515"/>
      <c r="D86" s="492"/>
      <c r="E86" s="512"/>
      <c r="F86" s="492"/>
      <c r="G86" s="512"/>
      <c r="H86" s="512"/>
      <c r="I86" s="512"/>
      <c r="J86" s="492"/>
      <c r="K86" s="495"/>
      <c r="L86" s="492"/>
      <c r="M86" s="495"/>
      <c r="N86" s="492"/>
      <c r="O86" s="495"/>
      <c r="P86" s="498"/>
      <c r="Q86" s="69"/>
      <c r="R86" s="298" t="s">
        <v>96</v>
      </c>
      <c r="S86" s="527"/>
      <c r="T86" s="530"/>
    </row>
    <row r="87" spans="1:20" s="70" customFormat="1" ht="18" customHeight="1" x14ac:dyDescent="0.25">
      <c r="A87" s="297" t="s">
        <v>95</v>
      </c>
      <c r="B87" s="296"/>
      <c r="C87" s="289">
        <f t="shared" ref="C87:D98" si="14">C51</f>
        <v>0</v>
      </c>
      <c r="D87" s="295">
        <f t="shared" si="14"/>
        <v>0</v>
      </c>
      <c r="E87" s="287">
        <f t="shared" ref="E87:E98" si="15">IF(E51=0,0,ROUND(E51*$T$87,2))</f>
        <v>0</v>
      </c>
      <c r="F87" s="295">
        <f t="shared" ref="F87:F98" si="16">F51</f>
        <v>0</v>
      </c>
      <c r="G87" s="287">
        <f t="shared" ref="G87:I98" si="17">IF(G51=0,0,ROUND(G51*$T$87,2))</f>
        <v>0</v>
      </c>
      <c r="H87" s="287">
        <f t="shared" si="17"/>
        <v>0</v>
      </c>
      <c r="I87" s="287">
        <f t="shared" si="17"/>
        <v>0</v>
      </c>
      <c r="J87" s="295">
        <f t="shared" ref="J87:J98" si="18">J51</f>
        <v>0</v>
      </c>
      <c r="K87" s="287">
        <f t="shared" ref="K87:K98" si="19">IF(K51=0,0,ROUND(K51*$T$87,2))</f>
        <v>0</v>
      </c>
      <c r="L87" s="295">
        <f t="shared" ref="L87:L98" si="20">L51</f>
        <v>0</v>
      </c>
      <c r="M87" s="287">
        <f t="shared" ref="M87:M98" si="21">IF(M51=0,0,ROUND(M51*$T$87,2))</f>
        <v>0</v>
      </c>
      <c r="N87" s="295">
        <f t="shared" ref="N87:N98" si="22">N51</f>
        <v>0</v>
      </c>
      <c r="O87" s="287">
        <f t="shared" ref="O87:O98" si="23">IF(O51=0,0,ROUND(O51*$T$87,2))</f>
        <v>0</v>
      </c>
      <c r="P87" s="286">
        <f t="shared" ref="P87:P98" si="24">ROUND(E87,2)+ROUND(G87,2)+ROUND(H87,2)+ROUND(I87,2)+ROUND(K87,2)+ROUND(M87,2)-ROUND(O87,2)</f>
        <v>0</v>
      </c>
      <c r="Q87" s="69"/>
      <c r="R87" s="294" t="s">
        <v>94</v>
      </c>
      <c r="S87" s="293" t="str">
        <f>IF(P66&gt;=P70,"Fall 1","Fall 2")</f>
        <v>Fall 1</v>
      </c>
      <c r="T87" s="292">
        <f>VLOOKUP(S87,S81:T86,2,FALSE)</f>
        <v>0</v>
      </c>
    </row>
    <row r="88" spans="1:20" s="70" customFormat="1" ht="18" customHeight="1" x14ac:dyDescent="0.25">
      <c r="A88" s="291" t="s">
        <v>93</v>
      </c>
      <c r="B88" s="290"/>
      <c r="C88" s="289">
        <f t="shared" si="14"/>
        <v>0</v>
      </c>
      <c r="D88" s="288">
        <f t="shared" si="14"/>
        <v>0</v>
      </c>
      <c r="E88" s="287">
        <f t="shared" si="15"/>
        <v>0</v>
      </c>
      <c r="F88" s="288">
        <f t="shared" si="16"/>
        <v>0</v>
      </c>
      <c r="G88" s="287">
        <f t="shared" si="17"/>
        <v>0</v>
      </c>
      <c r="H88" s="287">
        <f t="shared" si="17"/>
        <v>0</v>
      </c>
      <c r="I88" s="287">
        <f t="shared" si="17"/>
        <v>0</v>
      </c>
      <c r="J88" s="288">
        <f t="shared" si="18"/>
        <v>0</v>
      </c>
      <c r="K88" s="287">
        <f t="shared" si="19"/>
        <v>0</v>
      </c>
      <c r="L88" s="288">
        <f t="shared" si="20"/>
        <v>0</v>
      </c>
      <c r="M88" s="287">
        <f t="shared" si="21"/>
        <v>0</v>
      </c>
      <c r="N88" s="288">
        <f t="shared" si="22"/>
        <v>0</v>
      </c>
      <c r="O88" s="287">
        <f t="shared" si="23"/>
        <v>0</v>
      </c>
      <c r="P88" s="286">
        <f t="shared" si="24"/>
        <v>0</v>
      </c>
      <c r="Q88" s="69"/>
    </row>
    <row r="89" spans="1:20" s="70" customFormat="1" ht="18" customHeight="1" x14ac:dyDescent="0.25">
      <c r="A89" s="291" t="s">
        <v>92</v>
      </c>
      <c r="B89" s="290"/>
      <c r="C89" s="289">
        <f t="shared" si="14"/>
        <v>0</v>
      </c>
      <c r="D89" s="288">
        <f t="shared" si="14"/>
        <v>0</v>
      </c>
      <c r="E89" s="287">
        <f t="shared" si="15"/>
        <v>0</v>
      </c>
      <c r="F89" s="288">
        <f t="shared" si="16"/>
        <v>0</v>
      </c>
      <c r="G89" s="287">
        <f t="shared" si="17"/>
        <v>0</v>
      </c>
      <c r="H89" s="287">
        <f t="shared" si="17"/>
        <v>0</v>
      </c>
      <c r="I89" s="287">
        <f t="shared" si="17"/>
        <v>0</v>
      </c>
      <c r="J89" s="288">
        <f t="shared" si="18"/>
        <v>0</v>
      </c>
      <c r="K89" s="287">
        <f t="shared" si="19"/>
        <v>0</v>
      </c>
      <c r="L89" s="288">
        <f t="shared" si="20"/>
        <v>0</v>
      </c>
      <c r="M89" s="287">
        <f t="shared" si="21"/>
        <v>0</v>
      </c>
      <c r="N89" s="288">
        <f t="shared" si="22"/>
        <v>0</v>
      </c>
      <c r="O89" s="287">
        <f t="shared" si="23"/>
        <v>0</v>
      </c>
      <c r="P89" s="286">
        <f t="shared" si="24"/>
        <v>0</v>
      </c>
      <c r="Q89" s="69"/>
    </row>
    <row r="90" spans="1:20" s="70" customFormat="1" ht="18" customHeight="1" x14ac:dyDescent="0.25">
      <c r="A90" s="291" t="s">
        <v>91</v>
      </c>
      <c r="B90" s="290"/>
      <c r="C90" s="289">
        <f t="shared" si="14"/>
        <v>0</v>
      </c>
      <c r="D90" s="288">
        <f t="shared" si="14"/>
        <v>0</v>
      </c>
      <c r="E90" s="287">
        <f t="shared" si="15"/>
        <v>0</v>
      </c>
      <c r="F90" s="288">
        <f t="shared" si="16"/>
        <v>0</v>
      </c>
      <c r="G90" s="287">
        <f t="shared" si="17"/>
        <v>0</v>
      </c>
      <c r="H90" s="287">
        <f t="shared" si="17"/>
        <v>0</v>
      </c>
      <c r="I90" s="287">
        <f t="shared" si="17"/>
        <v>0</v>
      </c>
      <c r="J90" s="288">
        <f t="shared" si="18"/>
        <v>0</v>
      </c>
      <c r="K90" s="287">
        <f t="shared" si="19"/>
        <v>0</v>
      </c>
      <c r="L90" s="288">
        <f t="shared" si="20"/>
        <v>0</v>
      </c>
      <c r="M90" s="287">
        <f t="shared" si="21"/>
        <v>0</v>
      </c>
      <c r="N90" s="288">
        <f t="shared" si="22"/>
        <v>0</v>
      </c>
      <c r="O90" s="287">
        <f t="shared" si="23"/>
        <v>0</v>
      </c>
      <c r="P90" s="286">
        <f t="shared" si="24"/>
        <v>0</v>
      </c>
      <c r="Q90" s="69"/>
    </row>
    <row r="91" spans="1:20" s="70" customFormat="1" ht="18" customHeight="1" x14ac:dyDescent="0.25">
      <c r="A91" s="291" t="s">
        <v>90</v>
      </c>
      <c r="B91" s="290"/>
      <c r="C91" s="289">
        <f t="shared" si="14"/>
        <v>0</v>
      </c>
      <c r="D91" s="288">
        <f t="shared" si="14"/>
        <v>0</v>
      </c>
      <c r="E91" s="287">
        <f t="shared" si="15"/>
        <v>0</v>
      </c>
      <c r="F91" s="288">
        <f t="shared" si="16"/>
        <v>0</v>
      </c>
      <c r="G91" s="287">
        <f t="shared" si="17"/>
        <v>0</v>
      </c>
      <c r="H91" s="287">
        <f t="shared" si="17"/>
        <v>0</v>
      </c>
      <c r="I91" s="287">
        <f t="shared" si="17"/>
        <v>0</v>
      </c>
      <c r="J91" s="288">
        <f t="shared" si="18"/>
        <v>0</v>
      </c>
      <c r="K91" s="287">
        <f t="shared" si="19"/>
        <v>0</v>
      </c>
      <c r="L91" s="288">
        <f t="shared" si="20"/>
        <v>0</v>
      </c>
      <c r="M91" s="287">
        <f t="shared" si="21"/>
        <v>0</v>
      </c>
      <c r="N91" s="288">
        <f t="shared" si="22"/>
        <v>0</v>
      </c>
      <c r="O91" s="287">
        <f t="shared" si="23"/>
        <v>0</v>
      </c>
      <c r="P91" s="286">
        <f t="shared" si="24"/>
        <v>0</v>
      </c>
      <c r="Q91" s="69"/>
    </row>
    <row r="92" spans="1:20" s="70" customFormat="1" ht="18" customHeight="1" x14ac:dyDescent="0.25">
      <c r="A92" s="291" t="s">
        <v>89</v>
      </c>
      <c r="B92" s="290"/>
      <c r="C92" s="289">
        <f t="shared" si="14"/>
        <v>0</v>
      </c>
      <c r="D92" s="288">
        <f t="shared" si="14"/>
        <v>0</v>
      </c>
      <c r="E92" s="287">
        <f t="shared" si="15"/>
        <v>0</v>
      </c>
      <c r="F92" s="288">
        <f t="shared" si="16"/>
        <v>0</v>
      </c>
      <c r="G92" s="287">
        <f t="shared" si="17"/>
        <v>0</v>
      </c>
      <c r="H92" s="287">
        <f t="shared" si="17"/>
        <v>0</v>
      </c>
      <c r="I92" s="287">
        <f t="shared" si="17"/>
        <v>0</v>
      </c>
      <c r="J92" s="288">
        <f t="shared" si="18"/>
        <v>0</v>
      </c>
      <c r="K92" s="287">
        <f t="shared" si="19"/>
        <v>0</v>
      </c>
      <c r="L92" s="288">
        <f t="shared" si="20"/>
        <v>0</v>
      </c>
      <c r="M92" s="287">
        <f t="shared" si="21"/>
        <v>0</v>
      </c>
      <c r="N92" s="288">
        <f t="shared" si="22"/>
        <v>0</v>
      </c>
      <c r="O92" s="287">
        <f t="shared" si="23"/>
        <v>0</v>
      </c>
      <c r="P92" s="286">
        <f t="shared" si="24"/>
        <v>0</v>
      </c>
      <c r="Q92" s="69"/>
    </row>
    <row r="93" spans="1:20" s="70" customFormat="1" ht="18" customHeight="1" x14ac:dyDescent="0.25">
      <c r="A93" s="291" t="s">
        <v>88</v>
      </c>
      <c r="B93" s="290"/>
      <c r="C93" s="289">
        <f t="shared" si="14"/>
        <v>0</v>
      </c>
      <c r="D93" s="288">
        <f t="shared" si="14"/>
        <v>0</v>
      </c>
      <c r="E93" s="287">
        <f t="shared" si="15"/>
        <v>0</v>
      </c>
      <c r="F93" s="288">
        <f t="shared" si="16"/>
        <v>0</v>
      </c>
      <c r="G93" s="287">
        <f t="shared" si="17"/>
        <v>0</v>
      </c>
      <c r="H93" s="287">
        <f t="shared" si="17"/>
        <v>0</v>
      </c>
      <c r="I93" s="287">
        <f t="shared" si="17"/>
        <v>0</v>
      </c>
      <c r="J93" s="288">
        <f t="shared" si="18"/>
        <v>0</v>
      </c>
      <c r="K93" s="287">
        <f t="shared" si="19"/>
        <v>0</v>
      </c>
      <c r="L93" s="288">
        <f t="shared" si="20"/>
        <v>0</v>
      </c>
      <c r="M93" s="287">
        <f t="shared" si="21"/>
        <v>0</v>
      </c>
      <c r="N93" s="288">
        <f t="shared" si="22"/>
        <v>0</v>
      </c>
      <c r="O93" s="287">
        <f t="shared" si="23"/>
        <v>0</v>
      </c>
      <c r="P93" s="286">
        <f t="shared" si="24"/>
        <v>0</v>
      </c>
      <c r="Q93" s="69"/>
    </row>
    <row r="94" spans="1:20" s="70" customFormat="1" ht="18" customHeight="1" x14ac:dyDescent="0.25">
      <c r="A94" s="291" t="s">
        <v>87</v>
      </c>
      <c r="B94" s="290"/>
      <c r="C94" s="289">
        <f t="shared" si="14"/>
        <v>0</v>
      </c>
      <c r="D94" s="288">
        <f t="shared" si="14"/>
        <v>0</v>
      </c>
      <c r="E94" s="287">
        <f t="shared" si="15"/>
        <v>0</v>
      </c>
      <c r="F94" s="288">
        <f t="shared" si="16"/>
        <v>0</v>
      </c>
      <c r="G94" s="287">
        <f t="shared" si="17"/>
        <v>0</v>
      </c>
      <c r="H94" s="287">
        <f t="shared" si="17"/>
        <v>0</v>
      </c>
      <c r="I94" s="287">
        <f t="shared" si="17"/>
        <v>0</v>
      </c>
      <c r="J94" s="288">
        <f t="shared" si="18"/>
        <v>0</v>
      </c>
      <c r="K94" s="287">
        <f t="shared" si="19"/>
        <v>0</v>
      </c>
      <c r="L94" s="288">
        <f t="shared" si="20"/>
        <v>0</v>
      </c>
      <c r="M94" s="287">
        <f t="shared" si="21"/>
        <v>0</v>
      </c>
      <c r="N94" s="288">
        <f t="shared" si="22"/>
        <v>0</v>
      </c>
      <c r="O94" s="287">
        <f t="shared" si="23"/>
        <v>0</v>
      </c>
      <c r="P94" s="286">
        <f t="shared" si="24"/>
        <v>0</v>
      </c>
      <c r="Q94" s="69"/>
    </row>
    <row r="95" spans="1:20" s="70" customFormat="1" ht="18" customHeight="1" x14ac:dyDescent="0.25">
      <c r="A95" s="291" t="s">
        <v>86</v>
      </c>
      <c r="B95" s="290"/>
      <c r="C95" s="289">
        <f t="shared" si="14"/>
        <v>0</v>
      </c>
      <c r="D95" s="288">
        <f t="shared" si="14"/>
        <v>0</v>
      </c>
      <c r="E95" s="287">
        <f t="shared" si="15"/>
        <v>0</v>
      </c>
      <c r="F95" s="288">
        <f t="shared" si="16"/>
        <v>0</v>
      </c>
      <c r="G95" s="287">
        <f t="shared" si="17"/>
        <v>0</v>
      </c>
      <c r="H95" s="287">
        <f t="shared" si="17"/>
        <v>0</v>
      </c>
      <c r="I95" s="287">
        <f t="shared" si="17"/>
        <v>0</v>
      </c>
      <c r="J95" s="288">
        <f t="shared" si="18"/>
        <v>0</v>
      </c>
      <c r="K95" s="287">
        <f t="shared" si="19"/>
        <v>0</v>
      </c>
      <c r="L95" s="288">
        <f t="shared" si="20"/>
        <v>0</v>
      </c>
      <c r="M95" s="287">
        <f t="shared" si="21"/>
        <v>0</v>
      </c>
      <c r="N95" s="288">
        <f t="shared" si="22"/>
        <v>0</v>
      </c>
      <c r="O95" s="287">
        <f t="shared" si="23"/>
        <v>0</v>
      </c>
      <c r="P95" s="286">
        <f t="shared" si="24"/>
        <v>0</v>
      </c>
      <c r="Q95" s="69"/>
    </row>
    <row r="96" spans="1:20" s="70" customFormat="1" ht="18" customHeight="1" x14ac:dyDescent="0.25">
      <c r="A96" s="291" t="s">
        <v>85</v>
      </c>
      <c r="B96" s="290"/>
      <c r="C96" s="289">
        <f t="shared" si="14"/>
        <v>0</v>
      </c>
      <c r="D96" s="288">
        <f t="shared" si="14"/>
        <v>0</v>
      </c>
      <c r="E96" s="287">
        <f t="shared" si="15"/>
        <v>0</v>
      </c>
      <c r="F96" s="288">
        <f t="shared" si="16"/>
        <v>0</v>
      </c>
      <c r="G96" s="287">
        <f t="shared" si="17"/>
        <v>0</v>
      </c>
      <c r="H96" s="287">
        <f t="shared" si="17"/>
        <v>0</v>
      </c>
      <c r="I96" s="287">
        <f t="shared" si="17"/>
        <v>0</v>
      </c>
      <c r="J96" s="288">
        <f t="shared" si="18"/>
        <v>0</v>
      </c>
      <c r="K96" s="287">
        <f t="shared" si="19"/>
        <v>0</v>
      </c>
      <c r="L96" s="288">
        <f t="shared" si="20"/>
        <v>0</v>
      </c>
      <c r="M96" s="287">
        <f t="shared" si="21"/>
        <v>0</v>
      </c>
      <c r="N96" s="288">
        <f t="shared" si="22"/>
        <v>0</v>
      </c>
      <c r="O96" s="287">
        <f t="shared" si="23"/>
        <v>0</v>
      </c>
      <c r="P96" s="286">
        <f t="shared" si="24"/>
        <v>0</v>
      </c>
      <c r="Q96" s="69"/>
    </row>
    <row r="97" spans="1:18" s="70" customFormat="1" ht="18" customHeight="1" x14ac:dyDescent="0.25">
      <c r="A97" s="291" t="s">
        <v>84</v>
      </c>
      <c r="B97" s="290"/>
      <c r="C97" s="289">
        <f t="shared" si="14"/>
        <v>0</v>
      </c>
      <c r="D97" s="288">
        <f t="shared" si="14"/>
        <v>0</v>
      </c>
      <c r="E97" s="287">
        <f t="shared" si="15"/>
        <v>0</v>
      </c>
      <c r="F97" s="288">
        <f t="shared" si="16"/>
        <v>0</v>
      </c>
      <c r="G97" s="287">
        <f t="shared" si="17"/>
        <v>0</v>
      </c>
      <c r="H97" s="287">
        <f t="shared" si="17"/>
        <v>0</v>
      </c>
      <c r="I97" s="287">
        <f t="shared" si="17"/>
        <v>0</v>
      </c>
      <c r="J97" s="288">
        <f t="shared" si="18"/>
        <v>0</v>
      </c>
      <c r="K97" s="287">
        <f t="shared" si="19"/>
        <v>0</v>
      </c>
      <c r="L97" s="288">
        <f t="shared" si="20"/>
        <v>0</v>
      </c>
      <c r="M97" s="287">
        <f t="shared" si="21"/>
        <v>0</v>
      </c>
      <c r="N97" s="288">
        <f t="shared" si="22"/>
        <v>0</v>
      </c>
      <c r="O97" s="287">
        <f t="shared" si="23"/>
        <v>0</v>
      </c>
      <c r="P97" s="286">
        <f t="shared" si="24"/>
        <v>0</v>
      </c>
      <c r="Q97" s="69"/>
    </row>
    <row r="98" spans="1:18" s="70" customFormat="1" ht="18" customHeight="1" x14ac:dyDescent="0.25">
      <c r="A98" s="291" t="s">
        <v>83</v>
      </c>
      <c r="B98" s="290"/>
      <c r="C98" s="289">
        <f t="shared" si="14"/>
        <v>0</v>
      </c>
      <c r="D98" s="288">
        <f t="shared" si="14"/>
        <v>0</v>
      </c>
      <c r="E98" s="287">
        <f t="shared" si="15"/>
        <v>0</v>
      </c>
      <c r="F98" s="288">
        <f t="shared" si="16"/>
        <v>0</v>
      </c>
      <c r="G98" s="287">
        <f t="shared" si="17"/>
        <v>0</v>
      </c>
      <c r="H98" s="287">
        <f t="shared" si="17"/>
        <v>0</v>
      </c>
      <c r="I98" s="287">
        <f t="shared" si="17"/>
        <v>0</v>
      </c>
      <c r="J98" s="288">
        <f t="shared" si="18"/>
        <v>0</v>
      </c>
      <c r="K98" s="287">
        <f t="shared" si="19"/>
        <v>0</v>
      </c>
      <c r="L98" s="288">
        <f t="shared" si="20"/>
        <v>0</v>
      </c>
      <c r="M98" s="287">
        <f t="shared" si="21"/>
        <v>0</v>
      </c>
      <c r="N98" s="288">
        <f t="shared" si="22"/>
        <v>0</v>
      </c>
      <c r="O98" s="287">
        <f t="shared" si="23"/>
        <v>0</v>
      </c>
      <c r="P98" s="286">
        <f t="shared" si="24"/>
        <v>0</v>
      </c>
      <c r="Q98" s="69"/>
    </row>
    <row r="99" spans="1:18" s="70" customFormat="1" ht="18" customHeight="1" thickBot="1" x14ac:dyDescent="0.3">
      <c r="A99" s="273" t="s">
        <v>82</v>
      </c>
      <c r="B99" s="272"/>
      <c r="C99" s="285"/>
      <c r="D99" s="283"/>
      <c r="E99" s="282">
        <f>SUMPRODUCT(ROUND(E87:E98,2))</f>
        <v>0</v>
      </c>
      <c r="F99" s="283"/>
      <c r="G99" s="284">
        <f>SUMPRODUCT(ROUND(G87:G98,2))</f>
        <v>0</v>
      </c>
      <c r="H99" s="284">
        <f>SUMPRODUCT(ROUND(H87:H98,2))</f>
        <v>0</v>
      </c>
      <c r="I99" s="282">
        <f>SUMPRODUCT(ROUND(I87:I98,2))</f>
        <v>0</v>
      </c>
      <c r="J99" s="283"/>
      <c r="K99" s="282">
        <f>SUMPRODUCT(ROUND(K87:K98,2))</f>
        <v>0</v>
      </c>
      <c r="L99" s="283"/>
      <c r="M99" s="282">
        <f>SUMPRODUCT(ROUND(M87:M98,2))</f>
        <v>0</v>
      </c>
      <c r="N99" s="283"/>
      <c r="O99" s="282">
        <f>SUMPRODUCT(ROUND(O87:O98,2))</f>
        <v>0</v>
      </c>
      <c r="P99" s="269">
        <f>SUM(P87:P98)</f>
        <v>0</v>
      </c>
      <c r="Q99" s="69"/>
    </row>
    <row r="100" spans="1:18" ht="5.15" customHeight="1" thickTop="1" x14ac:dyDescent="0.25">
      <c r="R100" s="70"/>
    </row>
    <row r="101" spans="1:18" s="70" customFormat="1" ht="18" customHeight="1" x14ac:dyDescent="0.25">
      <c r="A101" s="281" t="s">
        <v>81</v>
      </c>
      <c r="B101" s="280"/>
      <c r="C101" s="279"/>
      <c r="D101" s="277"/>
      <c r="E101" s="278"/>
      <c r="F101" s="277"/>
      <c r="G101" s="278"/>
      <c r="H101" s="278"/>
      <c r="I101" s="278"/>
      <c r="J101" s="277"/>
      <c r="K101" s="277"/>
      <c r="L101" s="277"/>
      <c r="M101" s="277"/>
      <c r="N101" s="276">
        <f>N65</f>
        <v>0</v>
      </c>
      <c r="O101" s="275">
        <f>IF(O65=0,0,ROUND(O65*$T$87,2))</f>
        <v>0</v>
      </c>
      <c r="P101" s="274">
        <f>ROUND(O101,2)</f>
        <v>0</v>
      </c>
      <c r="Q101" s="69"/>
    </row>
    <row r="102" spans="1:18" s="70" customFormat="1" ht="18" customHeight="1" thickBot="1" x14ac:dyDescent="0.3">
      <c r="A102" s="273" t="s">
        <v>80</v>
      </c>
      <c r="B102" s="272"/>
      <c r="C102" s="272"/>
      <c r="D102" s="270"/>
      <c r="E102" s="271"/>
      <c r="F102" s="270"/>
      <c r="G102" s="271"/>
      <c r="H102" s="271"/>
      <c r="I102" s="271"/>
      <c r="J102" s="270"/>
      <c r="K102" s="271"/>
      <c r="L102" s="270"/>
      <c r="M102" s="270"/>
      <c r="N102" s="270"/>
      <c r="O102" s="270"/>
      <c r="P102" s="269">
        <f>P99+P101</f>
        <v>0</v>
      </c>
      <c r="Q102" s="69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L14:M16"/>
    <mergeCell ref="N14:O16"/>
    <mergeCell ref="P14:P19"/>
    <mergeCell ref="D17:D19"/>
    <mergeCell ref="E17:E19"/>
    <mergeCell ref="F17:F19"/>
    <mergeCell ref="G17:G19"/>
    <mergeCell ref="H17:H19"/>
    <mergeCell ref="I17:I19"/>
    <mergeCell ref="J17:J19"/>
    <mergeCell ref="J14:K16"/>
    <mergeCell ref="K17:K19"/>
    <mergeCell ref="L17:L19"/>
    <mergeCell ref="M17:M19"/>
    <mergeCell ref="N17:N19"/>
    <mergeCell ref="O17:O19"/>
    <mergeCell ref="A45:B50"/>
    <mergeCell ref="C45:C50"/>
    <mergeCell ref="D45:E47"/>
    <mergeCell ref="F45:I47"/>
    <mergeCell ref="J45:K47"/>
    <mergeCell ref="D48:D50"/>
    <mergeCell ref="E41:G41"/>
    <mergeCell ref="E77:G77"/>
    <mergeCell ref="L45:M47"/>
    <mergeCell ref="N45:O47"/>
    <mergeCell ref="P45:P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J79:P79"/>
    <mergeCell ref="A81:B86"/>
    <mergeCell ref="C81:C86"/>
    <mergeCell ref="D81:E83"/>
    <mergeCell ref="F81:I83"/>
    <mergeCell ref="J81:K83"/>
    <mergeCell ref="L81:M83"/>
    <mergeCell ref="N81:O83"/>
    <mergeCell ref="P81:P86"/>
    <mergeCell ref="L84:L86"/>
    <mergeCell ref="S81:S83"/>
    <mergeCell ref="T81:T83"/>
    <mergeCell ref="D84:D86"/>
    <mergeCell ref="E84:E86"/>
    <mergeCell ref="F84:F86"/>
    <mergeCell ref="G84:G86"/>
    <mergeCell ref="H84:H86"/>
    <mergeCell ref="I84:I86"/>
    <mergeCell ref="J84:J86"/>
    <mergeCell ref="K84:K86"/>
    <mergeCell ref="M84:M86"/>
    <mergeCell ref="N84:N86"/>
    <mergeCell ref="O84:O86"/>
    <mergeCell ref="S84:S86"/>
    <mergeCell ref="T84:T86"/>
  </mergeCells>
  <conditionalFormatting sqref="A70:T102">
    <cfRule type="expression" dxfId="3" priority="1" stopIfTrue="1">
      <formula>$P$68="nein"</formula>
    </cfRule>
  </conditionalFormatting>
  <conditionalFormatting sqref="D51:D62 F51:F62 J51:J62 L51:L62 N65 D87:D98 F87:F98 J87:J98 L87:L98 N101 N87:N98 N51:N62">
    <cfRule type="cellIs" dxfId="2" priority="2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2" fitToHeight="0" orientation="landscape" useFirstPageNumber="1" r:id="rId1"/>
  <headerFooter>
    <oddFooter>&amp;L&amp;"Arial,Kursiv"&amp;8___________
¹ Siehe Fußnote 1 Seite 1 dieses Nachweises.&amp;C&amp;9&amp;A - Seite &amp;P</oddFooter>
  </headerFooter>
  <rowBreaks count="2" manualBreakCount="2">
    <brk id="37" max="16383" man="1"/>
    <brk id="7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21</vt:i4>
      </vt:variant>
    </vt:vector>
  </HeadingPairs>
  <TitlesOfParts>
    <vt:vector size="31" baseType="lpstr">
      <vt:lpstr>Änderungsdoku</vt:lpstr>
      <vt:lpstr>Seite 1</vt:lpstr>
      <vt:lpstr>Seite 2</vt:lpstr>
      <vt:lpstr>Seite 3</vt:lpstr>
      <vt:lpstr>Seite 4</vt:lpstr>
      <vt:lpstr>Belegliste Personalausgaben (1)</vt:lpstr>
      <vt:lpstr>Belegliste Personalausgaben (2)</vt:lpstr>
      <vt:lpstr>Belegliste Personalausgaben (3)</vt:lpstr>
      <vt:lpstr>Belegliste Personalausgaben (4)</vt:lpstr>
      <vt:lpstr>Belegliste Einnahmen</vt:lpstr>
      <vt:lpstr>Ausgaben_1</vt:lpstr>
      <vt:lpstr>Ausgaben_2</vt:lpstr>
      <vt:lpstr>Ausgaben_3</vt:lpstr>
      <vt:lpstr>Ausgaben_4</vt:lpstr>
      <vt:lpstr>Belegliste_1</vt:lpstr>
      <vt:lpstr>Belegliste_2</vt:lpstr>
      <vt:lpstr>Belegliste_3</vt:lpstr>
      <vt:lpstr>Belegliste_4</vt:lpstr>
      <vt:lpstr>Belegliste_Einnahmen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'Belegliste Einnahmen'!Drucktitel</vt:lpstr>
      <vt:lpstr>'Belegliste Personalausgaben (1)'!Drucktitel</vt:lpstr>
      <vt:lpstr>'Belegliste Personalausgaben (2)'!Drucktitel</vt:lpstr>
      <vt:lpstr>'Belegliste Personalausgaben (3)'!Drucktitel</vt:lpstr>
      <vt:lpstr>'Belegliste Personalausgaben (4)'!Drucktitel</vt:lpstr>
      <vt:lpstr>Einnahmen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2019-11-19T08:54:22Z</cp:lastPrinted>
  <dcterms:created xsi:type="dcterms:W3CDTF">2000-03-16T14:51:56Z</dcterms:created>
  <dcterms:modified xsi:type="dcterms:W3CDTF">2022-12-29T10:43:19Z</dcterms:modified>
  <cp:category/>
</cp:coreProperties>
</file>