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Organisation\Formulare\05 SoFaJuSp\Mittelanforderung\04 in Arbeit\"/>
    </mc:Choice>
  </mc:AlternateContent>
  <bookViews>
    <workbookView xWindow="14385" yWindow="-15" windowWidth="14430" windowHeight="11640" activeTab="1"/>
  </bookViews>
  <sheets>
    <sheet name="Änderungsdoku" sheetId="6" r:id="rId1"/>
    <sheet name="Mittelanforderung" sheetId="1" r:id="rId2"/>
    <sheet name="Übersicht geplante Ausgaben | 1" sheetId="8" r:id="rId3"/>
    <sheet name="Übersicht geplante Ausgaben | 2" sheetId="9" r:id="rId4"/>
  </sheets>
  <definedNames>
    <definedName name="_xlnm.Print_Area" localSheetId="0">Änderungsdoku!$A:$C</definedName>
    <definedName name="_xlnm.Print_Area" localSheetId="1">Mittelanforderung!$A$1:$I$66</definedName>
    <definedName name="_xlnm.Print_Area" localSheetId="2">'Übersicht geplante Ausgaben | 1'!$A$1:$G$72</definedName>
    <definedName name="_xlnm.Print_Area" localSheetId="3">'Übersicht geplante Ausgaben | 2'!$A$1:$I$70</definedName>
    <definedName name="_xlnm.Print_Titles" localSheetId="0">Änderungsdoku!$7:$7</definedName>
  </definedNames>
  <calcPr calcId="162913"/>
</workbook>
</file>

<file path=xl/calcChain.xml><?xml version="1.0" encoding="utf-8"?>
<calcChain xmlns="http://schemas.openxmlformats.org/spreadsheetml/2006/main">
  <c r="C62" i="9" l="1"/>
  <c r="A5" i="9" l="1"/>
  <c r="A3" i="9"/>
  <c r="F29" i="8"/>
  <c r="F38" i="8" s="1"/>
  <c r="F45" i="8" s="1"/>
  <c r="F12" i="8" l="1"/>
  <c r="F21" i="8" s="1"/>
  <c r="F43" i="8" s="1"/>
  <c r="F47" i="8" s="1"/>
  <c r="F60" i="8" s="1"/>
  <c r="A3" i="8" l="1"/>
  <c r="F52" i="8" l="1"/>
  <c r="B52" i="8"/>
  <c r="A5" i="8"/>
  <c r="F56" i="8" l="1"/>
  <c r="F64" i="8" l="1"/>
  <c r="F66" i="8" s="1"/>
  <c r="D36" i="1" s="1"/>
  <c r="A65" i="1" l="1"/>
  <c r="A71" i="8" l="1"/>
  <c r="A69" i="9"/>
  <c r="B58" i="1"/>
  <c r="A4" i="8" l="1"/>
  <c r="A4" i="9"/>
  <c r="A4" i="6"/>
  <c r="A66" i="1" s="1"/>
  <c r="A72" i="8" l="1"/>
  <c r="A70" i="9"/>
</calcChain>
</file>

<file path=xl/sharedStrings.xml><?xml version="1.0" encoding="utf-8"?>
<sst xmlns="http://schemas.openxmlformats.org/spreadsheetml/2006/main" count="138" uniqueCount="91">
  <si>
    <t>Zuwendungsempfänger/Anschrift</t>
  </si>
  <si>
    <t>Mittelanforderung</t>
  </si>
  <si>
    <t xml:space="preserve"> Auszahlung freigegeben für HHJ</t>
  </si>
  <si>
    <t xml:space="preserve"> sachlich und rechnerisch richtig</t>
  </si>
  <si>
    <r>
      <t xml:space="preserve"> </t>
    </r>
    <r>
      <rPr>
        <b/>
        <i/>
        <u/>
        <sz val="8"/>
        <rFont val="Arial"/>
        <family val="2"/>
      </rPr>
      <t>Nicht vom Empfänger auszufüllen!</t>
    </r>
  </si>
  <si>
    <t>Ort, Datum</t>
  </si>
  <si>
    <t>Hiermit beantrage ich die Auszahlung einer Rate in Höhe des anteiligen Mittelbedarfs entsprechend der im o. g. Bescheid</t>
  </si>
  <si>
    <t>festgelegten Bestimmungen für den Zeitraum</t>
  </si>
  <si>
    <t>Name in DRUCKBUCHSTABEN</t>
  </si>
  <si>
    <t>(bitte Ort der Bank angeben)</t>
  </si>
  <si>
    <t>Änderungsdokumentation</t>
  </si>
  <si>
    <t>Version</t>
  </si>
  <si>
    <t>Datum</t>
  </si>
  <si>
    <t>Beschreibung der Änderung</t>
  </si>
  <si>
    <t>V 1.0</t>
  </si>
  <si>
    <t>Ersterstellung</t>
  </si>
  <si>
    <t>Weimarische Straße 45/46</t>
  </si>
  <si>
    <t>99099 Erfurt</t>
  </si>
  <si>
    <t>Thüringer Landesverwaltungsamt</t>
  </si>
  <si>
    <t>- Abteilungsgruppe Arbeits- und Wirtschaftsförderung</t>
  </si>
  <si>
    <t xml:space="preserve"> Prüfvermerk TLVwA</t>
  </si>
  <si>
    <t>TLVwA</t>
  </si>
  <si>
    <t>Gesamtsumme bereits erhaltener Mittel</t>
  </si>
  <si>
    <t>Summe Mittelbestand</t>
  </si>
  <si>
    <t>Summe des geplanten Bedarfs an Landesmitteln</t>
  </si>
  <si>
    <t>Restmittel aus bisherigen Mittelanforderungen</t>
  </si>
  <si>
    <t>Summe Mittelbedarf</t>
  </si>
  <si>
    <t>1.</t>
  </si>
  <si>
    <t>1.1</t>
  </si>
  <si>
    <t>1.2</t>
  </si>
  <si>
    <t>Hinweis: Bitte gleichen Sie mögliche Rundungsdifferenzen mit der letzten Mittelanforderung aus!</t>
  </si>
  <si>
    <t>Kontoinhaber</t>
  </si>
  <si>
    <t>Name des Geldinstituts</t>
  </si>
  <si>
    <t>IBAN</t>
  </si>
  <si>
    <t>BIC</t>
  </si>
  <si>
    <t>vom</t>
  </si>
  <si>
    <t>bis</t>
  </si>
  <si>
    <t>Aktenzeichen</t>
  </si>
  <si>
    <t>Zuwendungsbetrag (in €)</t>
  </si>
  <si>
    <t>aktueller Bescheid vom</t>
  </si>
  <si>
    <t>in Höhe von (in €)</t>
  </si>
  <si>
    <t>Ich bitte um Überweisung des o. g. Betrages auf nachstehendes Konto</t>
  </si>
  <si>
    <t>Änderungen eingetreten sind. Nicht verbrauchte Mittel zeige ich unverzüglich an. Eine Übersicht über die geplanten</t>
  </si>
  <si>
    <t>zuwendungsfähigen Ausgaben für den o. g. Zeitraum habe ich dieser Mittelanforderung beigefügt.</t>
  </si>
  <si>
    <t>in €</t>
  </si>
  <si>
    <t>Gesamtsumme der Ausgaben</t>
  </si>
  <si>
    <r>
      <t xml:space="preserve">Abrufbare Mittel </t>
    </r>
    <r>
      <rPr>
        <sz val="9"/>
        <rFont val="Arial"/>
        <family val="2"/>
      </rPr>
      <t>mit dieser Mittelanforderung</t>
    </r>
  </si>
  <si>
    <t>2.</t>
  </si>
  <si>
    <t>Ich bestätige, dass die Bedingungen und Auflagen des o. g. Bescheides erfüllt wurden und keine mitteilungspflichtigen</t>
  </si>
  <si>
    <t>rechtsverbindliche Unterschrift</t>
  </si>
  <si>
    <t>Bau (KG 200-700, ohne 600 Ausstattung)</t>
  </si>
  <si>
    <t>Vorbereitende Maßnahmen (KG 200)</t>
  </si>
  <si>
    <t>Bauwerk-Baukonstruktionen (KG 300)</t>
  </si>
  <si>
    <t>1.3</t>
  </si>
  <si>
    <t>Bauwerk-technische Anlagen (KG 400)</t>
  </si>
  <si>
    <t>1.4</t>
  </si>
  <si>
    <t>Außenanlagen und Freiflächen (KG 500)</t>
  </si>
  <si>
    <t>1.5</t>
  </si>
  <si>
    <t>Baunebenkosten (KG 700)</t>
  </si>
  <si>
    <t>Ausstattung und Kunstwerke (KG 600)</t>
  </si>
  <si>
    <t>Rechnungs-/Zahlungsbetrag</t>
  </si>
  <si>
    <t>(zuwend.fähige Ausgaben)</t>
  </si>
  <si>
    <t>geplante zuwendungs-</t>
  </si>
  <si>
    <t>fähige Ausgaben</t>
  </si>
  <si>
    <t>1. Übersicht der zuwendungsfähigen Ausgaben, die bis zum Zeitpunkt der Mittelanforderung angefallen sind</t>
  </si>
  <si>
    <t>2. Übersicht der zuwendungsfähigen Ausgaben, die in den nächsten zwei Monaten fällig werden</t>
  </si>
  <si>
    <t>3. Gesamtbetrag ais 1. und 2.</t>
  </si>
  <si>
    <t>zuwendungsfähige Ausgaben bis zum Zeitpunkt der Mittelanforderung</t>
  </si>
  <si>
    <t>zuwendungsfähige Ausgaben für die nächsten zwei Monate</t>
  </si>
  <si>
    <t>Prozentsatz der anteiligen Förderung (gemäß Ausgaben- und Finanzierungsplan)</t>
  </si>
  <si>
    <t>in %</t>
  </si>
  <si>
    <t>4. Berechnung der abrufbaren Mittel</t>
  </si>
  <si>
    <t>5. Stand der Baumaßnahme</t>
  </si>
  <si>
    <t>6. Fachtechnische Bestätigung des bauleitenden Architekten oder des Bauamtes</t>
  </si>
  <si>
    <t>Die Angaben unter Nummer 1, 2 und 5 werden</t>
  </si>
  <si>
    <t>Gegen die Auszahlung der beantragten Mittel bestehen</t>
  </si>
  <si>
    <t>Die Baumaßnahme wurde besichtigt am</t>
  </si>
  <si>
    <t>Anlagen:</t>
  </si>
  <si>
    <t>bestätigt</t>
  </si>
  <si>
    <t>nicht bestätigt</t>
  </si>
  <si>
    <t>keine Bedenken</t>
  </si>
  <si>
    <t>Bedenken</t>
  </si>
  <si>
    <t>Grad der Ausführung zu diesem Zeitpunkt</t>
  </si>
  <si>
    <t>(zirka, in %)</t>
  </si>
  <si>
    <r>
      <t xml:space="preserve">Anlage: </t>
    </r>
    <r>
      <rPr>
        <b/>
        <sz val="9"/>
        <rFont val="Arial"/>
        <family val="2"/>
      </rPr>
      <t>Übersicht über die geplanten Ausgaben (Seite 2)</t>
    </r>
  </si>
  <si>
    <r>
      <t xml:space="preserve">Anlage: </t>
    </r>
    <r>
      <rPr>
        <b/>
        <sz val="9"/>
        <rFont val="Arial"/>
        <family val="2"/>
      </rPr>
      <t>Übersicht über die geplanten Ausgaben (Seite 1)</t>
    </r>
  </si>
  <si>
    <t>Übersicht über die geplanten Ausgaben (Seite 1)</t>
  </si>
  <si>
    <t>Übersicht über die geplanten Ausgaben (Seite 2)</t>
  </si>
  <si>
    <t>Investive Förderung der Kinder- und Jugendhilfe</t>
  </si>
  <si>
    <t>Richtlinie zur investiven Förderung im Bereich der Jugendarbeit, Jugendverbandsarbeit,</t>
  </si>
  <si>
    <t>Jugendsozialarbeit und des erzieherischen Kinder- und Jugendschutzes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</si>
</sst>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00"/>
    <numFmt numFmtId="165" formatCode="_-* #,##0.00\ [$€-1]_-;\-* #,##0.00\ [$€-1]_-;_-* &quot;-&quot;??\ [$€-1]_-"/>
    <numFmt numFmtId="166" formatCode="dd/mm/yy;@"/>
    <numFmt numFmtId="167" formatCode="#,##0.00;\-#,##0.00;"/>
  </numFmts>
  <fonts count="40">
    <font>
      <sz val="9"/>
      <name val="Arial"/>
    </font>
    <font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u/>
      <sz val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9"/>
      <name val="Arial"/>
      <family val="2"/>
    </font>
    <font>
      <i/>
      <sz val="8"/>
      <color rgb="FF0070C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8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0" tint="-0.499984740745262"/>
      </bottom>
      <diagonal/>
    </border>
    <border>
      <left/>
      <right/>
      <top style="double">
        <color theme="0" tint="-0.499984740745262"/>
      </top>
      <bottom/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51">
    <xf numFmtId="0" fontId="0" fillId="0" borderId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1" applyNumberFormat="0" applyAlignment="0" applyProtection="0"/>
    <xf numFmtId="0" fontId="18" fillId="6" borderId="2" applyNumberFormat="0" applyAlignment="0" applyProtection="0"/>
    <xf numFmtId="0" fontId="19" fillId="3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22" fillId="15" borderId="0" applyNumberFormat="0" applyBorder="0" applyAlignment="0" applyProtection="0"/>
    <xf numFmtId="0" fontId="23" fillId="3" borderId="0" applyNumberFormat="0" applyBorder="0" applyAlignment="0" applyProtection="0"/>
    <xf numFmtId="0" fontId="7" fillId="4" borderId="4" applyNumberFormat="0" applyFont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9" applyNumberFormat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</cellStyleXfs>
  <cellXfs count="181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1" fillId="0" borderId="0" xfId="43" applyNumberFormat="1" applyAlignment="1" applyProtection="1">
      <alignment vertical="center"/>
      <protection hidden="1"/>
    </xf>
    <xf numFmtId="0" fontId="1" fillId="0" borderId="0" xfId="43" applyNumberFormat="1" applyAlignment="1" applyProtection="1">
      <alignment horizontal="center" vertical="center"/>
      <protection hidden="1"/>
    </xf>
    <xf numFmtId="0" fontId="1" fillId="0" borderId="0" xfId="43" applyNumberFormat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37" fillId="0" borderId="0" xfId="44" applyNumberFormat="1" applyFont="1" applyBorder="1" applyAlignment="1" applyProtection="1">
      <alignment vertical="center"/>
      <protection hidden="1"/>
    </xf>
    <xf numFmtId="0" fontId="34" fillId="0" borderId="0" xfId="44" applyNumberFormat="1" applyFont="1" applyBorder="1" applyAlignment="1" applyProtection="1">
      <alignment vertical="center"/>
      <protection hidden="1"/>
    </xf>
    <xf numFmtId="0" fontId="1" fillId="0" borderId="0" xfId="44" applyNumberFormat="1" applyAlignment="1" applyProtection="1">
      <alignment vertical="center"/>
      <protection hidden="1"/>
    </xf>
    <xf numFmtId="0" fontId="35" fillId="19" borderId="23" xfId="44" applyNumberFormat="1" applyFont="1" applyFill="1" applyBorder="1" applyAlignment="1" applyProtection="1">
      <alignment horizontal="left" indent="1"/>
      <protection hidden="1"/>
    </xf>
    <xf numFmtId="0" fontId="1" fillId="19" borderId="22" xfId="44" applyNumberFormat="1" applyFont="1" applyFill="1" applyBorder="1" applyAlignment="1" applyProtection="1">
      <alignment vertical="center"/>
      <protection hidden="1"/>
    </xf>
    <xf numFmtId="0" fontId="1" fillId="19" borderId="24" xfId="44" applyNumberFormat="1" applyFont="1" applyFill="1" applyBorder="1" applyAlignment="1" applyProtection="1">
      <alignment vertical="center"/>
      <protection hidden="1"/>
    </xf>
    <xf numFmtId="0" fontId="1" fillId="19" borderId="21" xfId="44" applyNumberFormat="1" applyFont="1" applyFill="1" applyBorder="1" applyAlignment="1" applyProtection="1">
      <alignment vertical="center"/>
      <protection hidden="1"/>
    </xf>
    <xf numFmtId="0" fontId="1" fillId="19" borderId="26" xfId="44" applyNumberFormat="1" applyFont="1" applyFill="1" applyBorder="1" applyAlignment="1" applyProtection="1">
      <alignment vertical="center"/>
      <protection hidden="1"/>
    </xf>
    <xf numFmtId="0" fontId="38" fillId="0" borderId="0" xfId="44" quotePrefix="1" applyNumberFormat="1" applyFont="1" applyBorder="1" applyAlignment="1" applyProtection="1">
      <alignment horizontal="left" vertical="center"/>
      <protection hidden="1"/>
    </xf>
    <xf numFmtId="0" fontId="4" fillId="20" borderId="27" xfId="44" applyNumberFormat="1" applyFont="1" applyFill="1" applyBorder="1" applyAlignment="1" applyProtection="1">
      <alignment horizontal="left" vertical="center" indent="1"/>
      <protection hidden="1"/>
    </xf>
    <xf numFmtId="0" fontId="1" fillId="20" borderId="28" xfId="44" applyNumberFormat="1" applyFill="1" applyBorder="1" applyAlignment="1" applyProtection="1">
      <alignment horizontal="center" vertical="center"/>
      <protection hidden="1"/>
    </xf>
    <xf numFmtId="0" fontId="1" fillId="20" borderId="29" xfId="44" applyNumberFormat="1" applyFill="1" applyBorder="1" applyAlignment="1" applyProtection="1">
      <alignment vertical="center"/>
      <protection hidden="1"/>
    </xf>
    <xf numFmtId="0" fontId="4" fillId="18" borderId="30" xfId="44" applyNumberFormat="1" applyFont="1" applyFill="1" applyBorder="1" applyAlignment="1">
      <alignment horizontal="left" vertical="center" indent="1"/>
    </xf>
    <xf numFmtId="0" fontId="4" fillId="18" borderId="30" xfId="44" applyNumberFormat="1" applyFont="1" applyFill="1" applyBorder="1" applyAlignment="1">
      <alignment horizontal="center" vertical="center"/>
    </xf>
    <xf numFmtId="0" fontId="1" fillId="0" borderId="0" xfId="44" applyNumberFormat="1" applyBorder="1" applyAlignment="1" applyProtection="1">
      <alignment vertical="center"/>
      <protection hidden="1"/>
    </xf>
    <xf numFmtId="166" fontId="1" fillId="0" borderId="30" xfId="44" applyNumberFormat="1" applyFont="1" applyBorder="1" applyAlignment="1">
      <alignment horizontal="left" vertical="center" indent="1"/>
    </xf>
    <xf numFmtId="166" fontId="1" fillId="0" borderId="30" xfId="43" applyNumberFormat="1" applyFont="1" applyBorder="1" applyAlignment="1">
      <alignment horizontal="center" vertical="center"/>
    </xf>
    <xf numFmtId="0" fontId="1" fillId="0" borderId="30" xfId="44" applyNumberFormat="1" applyFont="1" applyBorder="1" applyAlignment="1">
      <alignment horizontal="left" vertical="center" wrapText="1" indent="1"/>
    </xf>
    <xf numFmtId="166" fontId="1" fillId="0" borderId="30" xfId="44" applyNumberFormat="1" applyFont="1" applyBorder="1" applyAlignment="1">
      <alignment horizontal="center" vertical="center"/>
    </xf>
    <xf numFmtId="0" fontId="12" fillId="0" borderId="0" xfId="44" quotePrefix="1" applyNumberFormat="1" applyFont="1" applyAlignment="1" applyProtection="1">
      <alignment vertical="center"/>
      <protection hidden="1"/>
    </xf>
    <xf numFmtId="49" fontId="1" fillId="17" borderId="15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7" xfId="0" applyNumberFormat="1" applyFont="1" applyFill="1" applyBorder="1" applyAlignment="1" applyProtection="1">
      <alignment horizontal="left" vertical="center" indent="1"/>
      <protection locked="0"/>
    </xf>
    <xf numFmtId="49" fontId="4" fillId="17" borderId="12" xfId="0" applyNumberFormat="1" applyFont="1" applyFill="1" applyBorder="1" applyAlignment="1" applyProtection="1">
      <alignment horizontal="left" vertical="center" indent="1"/>
      <protection locked="0"/>
    </xf>
    <xf numFmtId="14" fontId="10" fillId="17" borderId="14" xfId="0" applyNumberFormat="1" applyFont="1" applyFill="1" applyBorder="1" applyAlignment="1" applyProtection="1">
      <alignment horizontal="right" vertical="center"/>
      <protection locked="0" hidden="1"/>
    </xf>
    <xf numFmtId="0" fontId="10" fillId="17" borderId="0" xfId="0" applyFont="1" applyFill="1" applyBorder="1" applyAlignment="1" applyProtection="1">
      <alignment vertical="center"/>
      <protection locked="0"/>
    </xf>
    <xf numFmtId="0" fontId="10" fillId="17" borderId="0" xfId="0" applyFont="1" applyFill="1" applyAlignment="1" applyProtection="1">
      <alignment vertical="center"/>
      <protection locked="0"/>
    </xf>
    <xf numFmtId="49" fontId="10" fillId="17" borderId="14" xfId="0" applyNumberFormat="1" applyFont="1" applyFill="1" applyBorder="1" applyAlignment="1" applyProtection="1">
      <alignment horizontal="left" vertical="center"/>
      <protection locked="0"/>
    </xf>
    <xf numFmtId="0" fontId="10" fillId="17" borderId="14" xfId="0" applyFont="1" applyFill="1" applyBorder="1" applyAlignment="1" applyProtection="1">
      <alignment vertical="center"/>
      <protection locked="0"/>
    </xf>
    <xf numFmtId="4" fontId="8" fillId="17" borderId="31" xfId="0" applyNumberFormat="1" applyFont="1" applyFill="1" applyBorder="1" applyAlignment="1" applyProtection="1">
      <alignment horizontal="left" vertical="center" indent="1"/>
      <protection locked="0"/>
    </xf>
    <xf numFmtId="14" fontId="8" fillId="17" borderId="31" xfId="0" applyNumberFormat="1" applyFont="1" applyFill="1" applyBorder="1" applyAlignment="1" applyProtection="1">
      <alignment horizontal="left" vertical="center" indent="1"/>
      <protection locked="0"/>
    </xf>
    <xf numFmtId="49" fontId="1" fillId="17" borderId="11" xfId="0" applyNumberFormat="1" applyFont="1" applyFill="1" applyBorder="1" applyAlignment="1" applyProtection="1">
      <alignment horizontal="left" vertical="center" indent="1"/>
      <protection hidden="1"/>
    </xf>
    <xf numFmtId="0" fontId="1" fillId="0" borderId="0" xfId="0" applyFont="1" applyAlignment="1" applyProtection="1">
      <alignment vertical="center"/>
      <protection hidden="1"/>
    </xf>
    <xf numFmtId="49" fontId="1" fillId="17" borderId="0" xfId="0" applyNumberFormat="1" applyFont="1" applyFill="1" applyBorder="1" applyAlignment="1" applyProtection="1">
      <alignment horizontal="left" vertical="center" indent="1"/>
      <protection hidden="1"/>
    </xf>
    <xf numFmtId="164" fontId="1" fillId="17" borderId="14" xfId="0" applyNumberFormat="1" applyFont="1" applyFill="1" applyBorder="1" applyAlignment="1" applyProtection="1">
      <alignment horizontal="left" vertical="center" indent="1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32" fillId="0" borderId="10" xfId="0" applyFont="1" applyFill="1" applyBorder="1" applyAlignment="1" applyProtection="1">
      <alignment horizontal="center" vertical="center"/>
      <protection hidden="1"/>
    </xf>
    <xf numFmtId="0" fontId="32" fillId="0" borderId="13" xfId="0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center" vertical="center" wrapText="1"/>
      <protection hidden="1"/>
    </xf>
    <xf numFmtId="0" fontId="36" fillId="0" borderId="18" xfId="0" applyFont="1" applyFill="1" applyBorder="1" applyAlignment="1" applyProtection="1">
      <alignment horizontal="center" vertical="center" wrapText="1"/>
      <protection hidden="1"/>
    </xf>
    <xf numFmtId="0" fontId="36" fillId="0" borderId="14" xfId="0" applyFont="1" applyFill="1" applyBorder="1" applyAlignment="1" applyProtection="1">
      <alignment horizontal="center" vertical="center" wrapText="1"/>
      <protection hidden="1"/>
    </xf>
    <xf numFmtId="0" fontId="36" fillId="0" borderId="20" xfId="0" applyFont="1" applyFill="1" applyBorder="1" applyAlignment="1" applyProtection="1">
      <alignment horizontal="center" vertical="center" wrapText="1"/>
      <protection hidden="1"/>
    </xf>
    <xf numFmtId="0" fontId="33" fillId="0" borderId="15" xfId="0" applyFont="1" applyFill="1" applyBorder="1" applyAlignment="1" applyProtection="1">
      <alignment vertical="top" wrapText="1"/>
      <protection hidden="1"/>
    </xf>
    <xf numFmtId="0" fontId="33" fillId="0" borderId="11" xfId="0" applyFont="1" applyFill="1" applyBorder="1" applyAlignment="1" applyProtection="1">
      <alignment vertical="top" wrapText="1"/>
      <protection hidden="1"/>
    </xf>
    <xf numFmtId="0" fontId="33" fillId="0" borderId="16" xfId="0" applyFont="1" applyFill="1" applyBorder="1" applyAlignment="1" applyProtection="1">
      <alignment vertical="top" wrapText="1"/>
      <protection hidden="1"/>
    </xf>
    <xf numFmtId="0" fontId="10" fillId="0" borderId="17" xfId="0" applyFont="1" applyBorder="1" applyAlignment="1" applyProtection="1">
      <alignment horizontal="left" vertical="center" inden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18" xfId="0" applyFont="1" applyBorder="1" applyAlignment="1" applyProtection="1">
      <alignment vertical="center"/>
      <protection hidden="1"/>
    </xf>
    <xf numFmtId="0" fontId="10" fillId="0" borderId="17" xfId="0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horizontal="left" vertical="center" indent="1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18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49" fontId="4" fillId="17" borderId="10" xfId="0" applyNumberFormat="1" applyFont="1" applyFill="1" applyBorder="1" applyAlignment="1" applyProtection="1">
      <alignment horizontal="left" vertical="center" indent="1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12" fillId="0" borderId="18" xfId="0" applyFont="1" applyBorder="1" applyAlignment="1" applyProtection="1">
      <alignment horizontal="left" vertical="center" indent="1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0" fillId="17" borderId="0" xfId="0" applyFont="1" applyFill="1" applyAlignment="1" applyProtection="1">
      <alignment vertical="center"/>
      <protection hidden="1"/>
    </xf>
    <xf numFmtId="0" fontId="10" fillId="17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3" fillId="0" borderId="11" xfId="0" applyFont="1" applyBorder="1" applyAlignment="1" applyProtection="1">
      <alignment vertical="top"/>
      <protection hidden="1"/>
    </xf>
    <xf numFmtId="0" fontId="3" fillId="0" borderId="0" xfId="0" applyFont="1" applyFill="1" applyBorder="1" applyAlignment="1" applyProtection="1">
      <alignment horizontal="left" vertical="top"/>
      <protection hidden="1"/>
    </xf>
    <xf numFmtId="0" fontId="6" fillId="0" borderId="0" xfId="0" applyFont="1" applyFill="1" applyBorder="1" applyAlignment="1" applyProtection="1">
      <alignment horizontal="right" vertical="top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left" vertical="center" indent="1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1" fillId="0" borderId="17" xfId="0" applyFont="1" applyBorder="1" applyAlignment="1" applyProtection="1">
      <alignment horizontal="left" vertical="center" indent="2"/>
      <protection hidden="1"/>
    </xf>
    <xf numFmtId="49" fontId="4" fillId="17" borderId="13" xfId="0" applyNumberFormat="1" applyFont="1" applyFill="1" applyBorder="1" applyAlignment="1" applyProtection="1">
      <alignment horizontal="left" vertical="center" indent="1"/>
      <protection hidden="1"/>
    </xf>
    <xf numFmtId="0" fontId="12" fillId="0" borderId="17" xfId="0" applyFont="1" applyBorder="1" applyAlignment="1" applyProtection="1">
      <alignment horizontal="left" vertical="top" indent="1"/>
      <protection hidden="1"/>
    </xf>
    <xf numFmtId="0" fontId="32" fillId="0" borderId="11" xfId="0" applyFont="1" applyFill="1" applyBorder="1" applyAlignment="1" applyProtection="1">
      <alignment horizontal="center" vertical="center"/>
      <protection hidden="1"/>
    </xf>
    <xf numFmtId="0" fontId="32" fillId="0" borderId="16" xfId="0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center" vertical="center" wrapText="1"/>
      <protection hidden="1"/>
    </xf>
    <xf numFmtId="0" fontId="14" fillId="0" borderId="17" xfId="0" applyFont="1" applyFill="1" applyBorder="1" applyAlignment="1" applyProtection="1">
      <alignment horizontal="left" vertical="center" indent="1"/>
      <protection hidden="1"/>
    </xf>
    <xf numFmtId="0" fontId="32" fillId="0" borderId="12" xfId="0" applyFont="1" applyFill="1" applyBorder="1" applyAlignment="1" applyProtection="1">
      <alignment horizontal="left" vertical="center" indent="1"/>
      <protection hidden="1"/>
    </xf>
    <xf numFmtId="0" fontId="12" fillId="0" borderId="15" xfId="0" applyFont="1" applyBorder="1" applyAlignment="1" applyProtection="1">
      <alignment vertical="center"/>
      <protection hidden="1"/>
    </xf>
    <xf numFmtId="0" fontId="12" fillId="0" borderId="11" xfId="0" applyFont="1" applyBorder="1" applyAlignment="1" applyProtection="1">
      <alignment vertical="center"/>
      <protection hidden="1"/>
    </xf>
    <xf numFmtId="0" fontId="5" fillId="0" borderId="19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vertical="top"/>
      <protection hidden="1"/>
    </xf>
    <xf numFmtId="0" fontId="3" fillId="0" borderId="17" xfId="0" applyFont="1" applyBorder="1" applyAlignment="1" applyProtection="1">
      <alignment vertical="top"/>
      <protection hidden="1"/>
    </xf>
    <xf numFmtId="0" fontId="3" fillId="0" borderId="19" xfId="0" applyFont="1" applyBorder="1" applyAlignment="1" applyProtection="1">
      <alignment vertical="top"/>
      <protection hidden="1"/>
    </xf>
    <xf numFmtId="0" fontId="3" fillId="0" borderId="14" xfId="0" applyFont="1" applyBorder="1" applyAlignment="1" applyProtection="1">
      <alignment vertical="top"/>
      <protection hidden="1"/>
    </xf>
    <xf numFmtId="49" fontId="1" fillId="17" borderId="16" xfId="0" applyNumberFormat="1" applyFont="1" applyFill="1" applyBorder="1" applyAlignment="1" applyProtection="1">
      <alignment horizontal="left" vertical="center" indent="1"/>
      <protection hidden="1"/>
    </xf>
    <xf numFmtId="49" fontId="1" fillId="17" borderId="18" xfId="0" applyNumberFormat="1" applyFont="1" applyFill="1" applyBorder="1" applyAlignment="1" applyProtection="1">
      <alignment horizontal="left" vertical="center" indent="1"/>
      <protection hidden="1"/>
    </xf>
    <xf numFmtId="49" fontId="1" fillId="17" borderId="20" xfId="0" applyNumberFormat="1" applyFont="1" applyFill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1" fillId="0" borderId="20" xfId="0" applyFont="1" applyBorder="1" applyAlignment="1" applyProtection="1">
      <alignment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1" fillId="0" borderId="18" xfId="0" applyFont="1" applyBorder="1" applyAlignment="1" applyProtection="1">
      <alignment vertical="center"/>
      <protection hidden="1"/>
    </xf>
    <xf numFmtId="0" fontId="11" fillId="0" borderId="20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vertical="center"/>
      <protection hidden="1"/>
    </xf>
    <xf numFmtId="49" fontId="1" fillId="17" borderId="19" xfId="0" applyNumberFormat="1" applyFont="1" applyFill="1" applyBorder="1" applyAlignment="1" applyProtection="1">
      <alignment horizontal="left" vertical="center" indent="1"/>
      <protection locked="0"/>
    </xf>
    <xf numFmtId="0" fontId="10" fillId="17" borderId="0" xfId="0" applyFont="1" applyFill="1" applyBorder="1" applyAlignment="1" applyProtection="1">
      <alignment vertical="center"/>
      <protection hidden="1"/>
    </xf>
    <xf numFmtId="0" fontId="1" fillId="0" borderId="17" xfId="48" applyFont="1" applyFill="1" applyBorder="1" applyAlignment="1" applyProtection="1">
      <alignment vertical="center"/>
      <protection hidden="1"/>
    </xf>
    <xf numFmtId="49" fontId="1" fillId="0" borderId="0" xfId="48" applyNumberFormat="1" applyFont="1" applyFill="1" applyBorder="1" applyAlignment="1" applyProtection="1">
      <alignment vertical="center"/>
      <protection hidden="1"/>
    </xf>
    <xf numFmtId="0" fontId="1" fillId="0" borderId="0" xfId="48" applyFont="1" applyFill="1" applyBorder="1" applyAlignment="1" applyProtection="1">
      <alignment vertical="center"/>
      <protection hidden="1"/>
    </xf>
    <xf numFmtId="0" fontId="1" fillId="0" borderId="18" xfId="48" applyFont="1" applyFill="1" applyBorder="1" applyAlignment="1" applyProtection="1">
      <alignment vertical="center"/>
      <protection hidden="1"/>
    </xf>
    <xf numFmtId="0" fontId="1" fillId="0" borderId="0" xfId="48" applyFont="1" applyAlignment="1" applyProtection="1">
      <alignment vertical="center"/>
      <protection hidden="1"/>
    </xf>
    <xf numFmtId="0" fontId="3" fillId="19" borderId="33" xfId="48" applyFont="1" applyFill="1" applyBorder="1" applyAlignment="1" applyProtection="1">
      <alignment horizontal="center" vertical="top"/>
      <protection hidden="1"/>
    </xf>
    <xf numFmtId="167" fontId="4" fillId="0" borderId="30" xfId="48" applyNumberFormat="1" applyFont="1" applyFill="1" applyBorder="1" applyAlignment="1" applyProtection="1">
      <alignment horizontal="right" vertical="center" indent="1"/>
      <protection hidden="1"/>
    </xf>
    <xf numFmtId="4" fontId="1" fillId="17" borderId="30" xfId="48" applyNumberFormat="1" applyFont="1" applyFill="1" applyBorder="1" applyAlignment="1" applyProtection="1">
      <alignment horizontal="right" vertical="center" indent="1"/>
      <protection locked="0"/>
    </xf>
    <xf numFmtId="49" fontId="4" fillId="0" borderId="0" xfId="49" applyNumberFormat="1" applyFont="1" applyFill="1" applyBorder="1" applyAlignment="1" applyProtection="1">
      <alignment vertical="center"/>
      <protection hidden="1"/>
    </xf>
    <xf numFmtId="167" fontId="4" fillId="19" borderId="30" xfId="48" applyNumberFormat="1" applyFont="1" applyFill="1" applyBorder="1" applyAlignment="1" applyProtection="1">
      <alignment horizontal="right" vertical="center" indent="1"/>
      <protection hidden="1"/>
    </xf>
    <xf numFmtId="0" fontId="1" fillId="0" borderId="0" xfId="48" applyFont="1" applyBorder="1" applyAlignment="1" applyProtection="1">
      <alignment vertical="center"/>
      <protection hidden="1"/>
    </xf>
    <xf numFmtId="49" fontId="1" fillId="0" borderId="0" xfId="48" applyNumberFormat="1" applyFont="1" applyBorder="1" applyAlignment="1" applyProtection="1">
      <alignment vertical="center"/>
      <protection hidden="1"/>
    </xf>
    <xf numFmtId="4" fontId="1" fillId="21" borderId="30" xfId="45" applyNumberFormat="1" applyFont="1" applyFill="1" applyBorder="1" applyAlignment="1" applyProtection="1">
      <alignment horizontal="right" vertical="center" indent="1"/>
      <protection locked="0"/>
    </xf>
    <xf numFmtId="167" fontId="8" fillId="0" borderId="31" xfId="0" applyNumberFormat="1" applyFont="1" applyFill="1" applyBorder="1" applyAlignment="1" applyProtection="1">
      <alignment horizontal="left" vertical="center" indent="1"/>
      <protection hidden="1"/>
    </xf>
    <xf numFmtId="0" fontId="1" fillId="0" borderId="0" xfId="45" applyFont="1" applyFill="1" applyBorder="1" applyAlignment="1" applyProtection="1">
      <alignment vertical="center"/>
      <protection hidden="1"/>
    </xf>
    <xf numFmtId="0" fontId="33" fillId="0" borderId="0" xfId="45" applyFont="1" applyFill="1" applyBorder="1" applyAlignment="1" applyProtection="1">
      <alignment vertical="center"/>
      <protection hidden="1"/>
    </xf>
    <xf numFmtId="0" fontId="1" fillId="0" borderId="0" xfId="45" applyFont="1" applyFill="1" applyAlignment="1" applyProtection="1">
      <alignment vertical="center"/>
      <protection hidden="1"/>
    </xf>
    <xf numFmtId="0" fontId="12" fillId="0" borderId="0" xfId="45" applyFont="1" applyFill="1" applyAlignment="1" applyProtection="1">
      <alignment horizontal="right" vertical="top"/>
      <protection hidden="1"/>
    </xf>
    <xf numFmtId="0" fontId="1" fillId="0" borderId="17" xfId="45" applyFont="1" applyFill="1" applyBorder="1" applyAlignment="1" applyProtection="1">
      <alignment vertical="center"/>
      <protection hidden="1"/>
    </xf>
    <xf numFmtId="0" fontId="1" fillId="0" borderId="18" xfId="45" applyFont="1" applyFill="1" applyBorder="1" applyAlignment="1" applyProtection="1">
      <alignment vertical="center"/>
      <protection hidden="1"/>
    </xf>
    <xf numFmtId="0" fontId="4" fillId="0" borderId="19" xfId="45" applyFont="1" applyFill="1" applyBorder="1" applyAlignment="1" applyProtection="1">
      <alignment vertical="center"/>
      <protection hidden="1"/>
    </xf>
    <xf numFmtId="0" fontId="4" fillId="0" borderId="14" xfId="45" applyFont="1" applyFill="1" applyBorder="1" applyAlignment="1" applyProtection="1">
      <alignment vertical="center"/>
      <protection hidden="1"/>
    </xf>
    <xf numFmtId="0" fontId="4" fillId="0" borderId="20" xfId="45" applyFont="1" applyFill="1" applyBorder="1" applyAlignment="1" applyProtection="1">
      <alignment vertical="center"/>
      <protection hidden="1"/>
    </xf>
    <xf numFmtId="0" fontId="4" fillId="22" borderId="12" xfId="45" applyFont="1" applyFill="1" applyBorder="1" applyAlignment="1" applyProtection="1">
      <alignment horizontal="left" vertical="center" indent="1"/>
      <protection hidden="1"/>
    </xf>
    <xf numFmtId="0" fontId="4" fillId="22" borderId="10" xfId="45" applyFont="1" applyFill="1" applyBorder="1" applyAlignment="1" applyProtection="1">
      <alignment vertical="center"/>
      <protection hidden="1"/>
    </xf>
    <xf numFmtId="0" fontId="4" fillId="22" borderId="13" xfId="45" applyFont="1" applyFill="1" applyBorder="1" applyAlignment="1" applyProtection="1">
      <alignment vertical="center"/>
      <protection hidden="1"/>
    </xf>
    <xf numFmtId="0" fontId="4" fillId="0" borderId="17" xfId="45" applyFont="1" applyFill="1" applyBorder="1" applyAlignment="1" applyProtection="1">
      <alignment vertical="center"/>
      <protection hidden="1"/>
    </xf>
    <xf numFmtId="0" fontId="4" fillId="0" borderId="0" xfId="45" applyFont="1" applyFill="1" applyBorder="1" applyAlignment="1" applyProtection="1">
      <alignment vertical="center"/>
      <protection hidden="1"/>
    </xf>
    <xf numFmtId="0" fontId="4" fillId="0" borderId="18" xfId="45" applyFont="1" applyFill="1" applyBorder="1" applyAlignment="1" applyProtection="1">
      <alignment vertical="center"/>
      <protection hidden="1"/>
    </xf>
    <xf numFmtId="167" fontId="1" fillId="0" borderId="30" xfId="45" applyNumberFormat="1" applyFont="1" applyFill="1" applyBorder="1" applyAlignment="1" applyProtection="1">
      <alignment horizontal="right" vertical="center" indent="1"/>
      <protection hidden="1"/>
    </xf>
    <xf numFmtId="0" fontId="1" fillId="0" borderId="0" xfId="45" applyFont="1" applyFill="1" applyBorder="1" applyAlignment="1" applyProtection="1">
      <alignment horizontal="left" vertical="center" indent="2"/>
      <protection hidden="1"/>
    </xf>
    <xf numFmtId="0" fontId="1" fillId="0" borderId="18" xfId="45" applyFont="1" applyFill="1" applyBorder="1" applyAlignment="1" applyProtection="1">
      <alignment horizontal="left" vertical="center" indent="2"/>
      <protection hidden="1"/>
    </xf>
    <xf numFmtId="0" fontId="4" fillId="0" borderId="0" xfId="45" applyFont="1" applyFill="1" applyBorder="1" applyAlignment="1" applyProtection="1">
      <alignment horizontal="left" vertical="center" indent="2"/>
      <protection hidden="1"/>
    </xf>
    <xf numFmtId="167" fontId="4" fillId="0" borderId="30" xfId="45" applyNumberFormat="1" applyFont="1" applyFill="1" applyBorder="1" applyAlignment="1" applyProtection="1">
      <alignment horizontal="right" vertical="center" indent="1"/>
      <protection hidden="1"/>
    </xf>
    <xf numFmtId="0" fontId="4" fillId="0" borderId="18" xfId="45" applyFont="1" applyFill="1" applyBorder="1" applyAlignment="1" applyProtection="1">
      <alignment horizontal="left" vertical="center" indent="2"/>
      <protection hidden="1"/>
    </xf>
    <xf numFmtId="4" fontId="4" fillId="19" borderId="30" xfId="45" applyNumberFormat="1" applyFont="1" applyFill="1" applyBorder="1" applyAlignment="1" applyProtection="1">
      <alignment horizontal="right" vertical="center" indent="1"/>
      <protection hidden="1"/>
    </xf>
    <xf numFmtId="0" fontId="39" fillId="0" borderId="0" xfId="45" applyFont="1" applyFill="1" applyBorder="1" applyAlignment="1" applyProtection="1">
      <alignment vertical="center"/>
      <protection hidden="1"/>
    </xf>
    <xf numFmtId="0" fontId="1" fillId="0" borderId="19" xfId="45" applyFont="1" applyFill="1" applyBorder="1" applyAlignment="1" applyProtection="1">
      <alignment vertical="center"/>
      <protection hidden="1"/>
    </xf>
    <xf numFmtId="0" fontId="1" fillId="0" borderId="14" xfId="45" applyFont="1" applyFill="1" applyBorder="1" applyAlignment="1" applyProtection="1">
      <alignment vertical="center"/>
      <protection hidden="1"/>
    </xf>
    <xf numFmtId="0" fontId="1" fillId="0" borderId="20" xfId="45" applyFont="1" applyFill="1" applyBorder="1" applyAlignment="1" applyProtection="1">
      <alignment vertical="center"/>
      <protection hidden="1"/>
    </xf>
    <xf numFmtId="0" fontId="12" fillId="0" borderId="0" xfId="45" applyFont="1" applyFill="1" applyAlignment="1" applyProtection="1">
      <alignment horizontal="left" vertical="center"/>
      <protection hidden="1"/>
    </xf>
    <xf numFmtId="49" fontId="4" fillId="0" borderId="0" xfId="48" applyNumberFormat="1" applyFont="1" applyFill="1" applyBorder="1" applyAlignment="1" applyProtection="1">
      <alignment vertical="center"/>
      <protection hidden="1"/>
    </xf>
    <xf numFmtId="0" fontId="4" fillId="0" borderId="0" xfId="48" applyFont="1" applyFill="1" applyBorder="1" applyAlignment="1" applyProtection="1">
      <alignment vertical="center"/>
      <protection hidden="1"/>
    </xf>
    <xf numFmtId="0" fontId="12" fillId="0" borderId="0" xfId="45" applyFont="1" applyFill="1" applyBorder="1" applyAlignment="1" applyProtection="1">
      <alignment horizontal="right" vertical="center" indent="1"/>
      <protection hidden="1"/>
    </xf>
    <xf numFmtId="0" fontId="35" fillId="19" borderId="25" xfId="44" applyNumberFormat="1" applyFont="1" applyFill="1" applyBorder="1" applyAlignment="1" applyProtection="1">
      <alignment horizontal="left" vertical="top" indent="1"/>
      <protection hidden="1"/>
    </xf>
    <xf numFmtId="4" fontId="4" fillId="17" borderId="30" xfId="48" applyNumberFormat="1" applyFont="1" applyFill="1" applyBorder="1" applyAlignment="1" applyProtection="1">
      <alignment horizontal="right" vertical="center" indent="1"/>
      <protection locked="0"/>
    </xf>
    <xf numFmtId="0" fontId="3" fillId="19" borderId="32" xfId="48" applyFont="1" applyFill="1" applyBorder="1" applyAlignment="1" applyProtection="1">
      <alignment horizontal="center"/>
      <protection hidden="1"/>
    </xf>
    <xf numFmtId="0" fontId="1" fillId="0" borderId="15" xfId="45" applyFont="1" applyFill="1" applyBorder="1" applyAlignment="1" applyProtection="1">
      <alignment vertical="center"/>
      <protection hidden="1"/>
    </xf>
    <xf numFmtId="0" fontId="1" fillId="0" borderId="11" xfId="45" applyFont="1" applyFill="1" applyBorder="1" applyAlignment="1" applyProtection="1">
      <alignment vertical="center"/>
      <protection hidden="1"/>
    </xf>
    <xf numFmtId="0" fontId="1" fillId="0" borderId="16" xfId="45" applyFont="1" applyFill="1" applyBorder="1" applyAlignment="1" applyProtection="1">
      <alignment vertical="center"/>
      <protection hidden="1"/>
    </xf>
    <xf numFmtId="10" fontId="1" fillId="21" borderId="30" xfId="45" applyNumberFormat="1" applyFont="1" applyFill="1" applyBorder="1" applyAlignment="1" applyProtection="1">
      <alignment horizontal="right" vertical="center" indent="1"/>
      <protection locked="0"/>
    </xf>
    <xf numFmtId="0" fontId="1" fillId="0" borderId="19" xfId="48" applyFont="1" applyFill="1" applyBorder="1" applyAlignment="1" applyProtection="1">
      <alignment vertical="center"/>
      <protection hidden="1"/>
    </xf>
    <xf numFmtId="49" fontId="1" fillId="0" borderId="14" xfId="48" applyNumberFormat="1" applyFont="1" applyFill="1" applyBorder="1" applyAlignment="1" applyProtection="1">
      <alignment vertical="center"/>
      <protection hidden="1"/>
    </xf>
    <xf numFmtId="0" fontId="1" fillId="0" borderId="20" xfId="48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22" borderId="12" xfId="45" applyFont="1" applyFill="1" applyBorder="1" applyAlignment="1" applyProtection="1">
      <alignment vertical="center"/>
      <protection hidden="1"/>
    </xf>
    <xf numFmtId="14" fontId="10" fillId="17" borderId="14" xfId="0" applyNumberFormat="1" applyFont="1" applyFill="1" applyBorder="1" applyAlignment="1" applyProtection="1">
      <alignment horizontal="right" vertical="center" indent="1"/>
      <protection locked="0" hidden="1"/>
    </xf>
    <xf numFmtId="0" fontId="1" fillId="23" borderId="30" xfId="50" applyFont="1" applyFill="1" applyBorder="1" applyAlignment="1" applyProtection="1">
      <alignment horizontal="left" vertical="center" indent="2"/>
      <protection hidden="1"/>
    </xf>
    <xf numFmtId="49" fontId="12" fillId="0" borderId="0" xfId="48" applyNumberFormat="1" applyFont="1" applyFill="1" applyBorder="1" applyAlignment="1" applyProtection="1">
      <alignment horizontal="right" vertical="center"/>
      <protection hidden="1"/>
    </xf>
    <xf numFmtId="14" fontId="1" fillId="17" borderId="30" xfId="0" applyNumberFormat="1" applyFont="1" applyFill="1" applyBorder="1" applyAlignment="1" applyProtection="1">
      <alignment horizontal="left" vertical="center" indent="1"/>
      <protection locked="0"/>
    </xf>
    <xf numFmtId="10" fontId="1" fillId="21" borderId="30" xfId="45" applyNumberFormat="1" applyFont="1" applyFill="1" applyBorder="1" applyAlignment="1" applyProtection="1">
      <alignment horizontal="left" vertical="center" indent="1"/>
      <protection locked="0"/>
    </xf>
    <xf numFmtId="0" fontId="1" fillId="0" borderId="17" xfId="48" applyFont="1" applyBorder="1" applyAlignment="1" applyProtection="1">
      <alignment vertical="center"/>
      <protection hidden="1"/>
    </xf>
    <xf numFmtId="0" fontId="10" fillId="0" borderId="17" xfId="0" applyFont="1" applyFill="1" applyBorder="1" applyAlignment="1" applyProtection="1">
      <alignment vertical="center"/>
      <protection hidden="1"/>
    </xf>
    <xf numFmtId="49" fontId="1" fillId="19" borderId="34" xfId="48" applyNumberFormat="1" applyFont="1" applyFill="1" applyBorder="1" applyAlignment="1" applyProtection="1">
      <alignment vertical="center"/>
      <protection hidden="1"/>
    </xf>
    <xf numFmtId="49" fontId="1" fillId="19" borderId="35" xfId="48" applyNumberFormat="1" applyFont="1" applyFill="1" applyBorder="1" applyAlignment="1" applyProtection="1">
      <alignment vertical="center"/>
      <protection hidden="1"/>
    </xf>
    <xf numFmtId="49" fontId="1" fillId="19" borderId="36" xfId="48" applyNumberFormat="1" applyFont="1" applyFill="1" applyBorder="1" applyAlignment="1" applyProtection="1">
      <alignment vertical="center"/>
      <protection hidden="1"/>
    </xf>
    <xf numFmtId="49" fontId="1" fillId="19" borderId="37" xfId="48" applyNumberFormat="1" applyFont="1" applyFill="1" applyBorder="1" applyAlignment="1" applyProtection="1">
      <alignment horizontal="left" vertical="center" indent="1"/>
      <protection hidden="1"/>
    </xf>
    <xf numFmtId="49" fontId="1" fillId="19" borderId="0" xfId="48" applyNumberFormat="1" applyFont="1" applyFill="1" applyBorder="1" applyAlignment="1" applyProtection="1">
      <alignment vertical="center"/>
      <protection hidden="1"/>
    </xf>
    <xf numFmtId="0" fontId="1" fillId="19" borderId="0" xfId="48" applyFont="1" applyFill="1" applyBorder="1" applyAlignment="1" applyProtection="1">
      <alignment vertical="center"/>
      <protection hidden="1"/>
    </xf>
    <xf numFmtId="49" fontId="1" fillId="19" borderId="38" xfId="48" applyNumberFormat="1" applyFont="1" applyFill="1" applyBorder="1" applyAlignment="1" applyProtection="1">
      <alignment vertical="center"/>
      <protection hidden="1"/>
    </xf>
    <xf numFmtId="49" fontId="1" fillId="19" borderId="37" xfId="48" applyNumberFormat="1" applyFont="1" applyFill="1" applyBorder="1" applyAlignment="1" applyProtection="1">
      <alignment vertical="center"/>
      <protection hidden="1"/>
    </xf>
    <xf numFmtId="49" fontId="1" fillId="19" borderId="39" xfId="48" applyNumberFormat="1" applyFont="1" applyFill="1" applyBorder="1" applyAlignment="1" applyProtection="1">
      <alignment vertical="center"/>
      <protection hidden="1"/>
    </xf>
    <xf numFmtId="49" fontId="1" fillId="19" borderId="40" xfId="48" applyNumberFormat="1" applyFont="1" applyFill="1" applyBorder="1" applyAlignment="1" applyProtection="1">
      <alignment vertical="center"/>
      <protection hidden="1"/>
    </xf>
    <xf numFmtId="49" fontId="1" fillId="19" borderId="41" xfId="48" applyNumberFormat="1" applyFont="1" applyFill="1" applyBorder="1" applyAlignment="1" applyProtection="1">
      <alignment vertical="center"/>
      <protection hidden="1"/>
    </xf>
  </cellXfs>
  <cellStyles count="51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 2" xfId="43"/>
    <cellStyle name="Standard 2 3" xfId="48"/>
    <cellStyle name="Standard 3" xfId="46"/>
    <cellStyle name="Standard 3 2" xfId="47"/>
    <cellStyle name="Standard 4 2" xfId="49"/>
    <cellStyle name="Standard 5" xfId="44"/>
    <cellStyle name="Standard_Anlage Mittelabruf - Weiterbildung" xfId="45"/>
    <cellStyle name="Standard_Überarbeitete Abschnitte 11_10 2" xfId="50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79375</xdr:colOff>
      <xdr:row>0</xdr:row>
      <xdr:rowOff>0</xdr:rowOff>
    </xdr:from>
    <xdr:to>
      <xdr:col>9</xdr:col>
      <xdr:colOff>0</xdr:colOff>
      <xdr:row>2</xdr:row>
      <xdr:rowOff>168275</xdr:rowOff>
    </xdr:to>
    <xdr:pic>
      <xdr:nvPicPr>
        <xdr:cNvPr id="3" name="Grafik 2" title="TLVwA-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t="11394" r="2070" b="18212"/>
        <a:stretch/>
      </xdr:blipFill>
      <xdr:spPr>
        <a:xfrm>
          <a:off x="3540125" y="0"/>
          <a:ext cx="3019425" cy="549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8</xdr:row>
      <xdr:rowOff>0</xdr:rowOff>
    </xdr:from>
    <xdr:to>
      <xdr:col>8</xdr:col>
      <xdr:colOff>0</xdr:colOff>
      <xdr:row>38</xdr:row>
      <xdr:rowOff>0</xdr:rowOff>
    </xdr:to>
    <xdr:sp macro="" textlink="" fLocksText="0">
      <xdr:nvSpPr>
        <xdr:cNvPr id="2" name="Text Box 1" descr="Bitte beschreiben Sie den Stand der Baumaßnahme." title="Stand der Baumaßnahme"/>
        <xdr:cNvSpPr txBox="1">
          <a:spLocks noChangeArrowheads="1"/>
        </xdr:cNvSpPr>
      </xdr:nvSpPr>
      <xdr:spPr bwMode="auto">
        <a:xfrm>
          <a:off x="101600" y="1244600"/>
          <a:ext cx="6350000" cy="457200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50000"/>
            </a:schemeClr>
          </a:solidFill>
          <a:prstDash val="solid"/>
          <a:miter lim="800000"/>
          <a:headEnd/>
          <a:tailEnd/>
        </a:ln>
      </xdr:spPr>
      <xdr:txBody>
        <a:bodyPr lIns="108000" tIns="72000" rIns="108000" bIns="72000"/>
        <a:lstStyle/>
        <a:p>
          <a:endParaRPr lang="de-DE" sz="900">
            <a:latin typeface="Arial" pitchFamily="34" charset="0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47</xdr:row>
          <xdr:rowOff>9525</xdr:rowOff>
        </xdr:from>
        <xdr:to>
          <xdr:col>6</xdr:col>
          <xdr:colOff>314325</xdr:colOff>
          <xdr:row>48</xdr:row>
          <xdr:rowOff>0</xdr:rowOff>
        </xdr:to>
        <xdr:sp macro="" textlink="">
          <xdr:nvSpPr>
            <xdr:cNvPr id="4097" name="Check Box 1" descr="bestätigt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49</xdr:row>
          <xdr:rowOff>9525</xdr:rowOff>
        </xdr:from>
        <xdr:to>
          <xdr:col>6</xdr:col>
          <xdr:colOff>314325</xdr:colOff>
          <xdr:row>50</xdr:row>
          <xdr:rowOff>0</xdr:rowOff>
        </xdr:to>
        <xdr:sp macro="" textlink="">
          <xdr:nvSpPr>
            <xdr:cNvPr id="4098" name="Check Box 2" descr="nicht bestätigt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53</xdr:row>
          <xdr:rowOff>9525</xdr:rowOff>
        </xdr:from>
        <xdr:to>
          <xdr:col>6</xdr:col>
          <xdr:colOff>314325</xdr:colOff>
          <xdr:row>54</xdr:row>
          <xdr:rowOff>0</xdr:rowOff>
        </xdr:to>
        <xdr:sp macro="" textlink="">
          <xdr:nvSpPr>
            <xdr:cNvPr id="4099" name="Check Box 3" descr="keine Bedenken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55</xdr:row>
          <xdr:rowOff>9525</xdr:rowOff>
        </xdr:from>
        <xdr:to>
          <xdr:col>6</xdr:col>
          <xdr:colOff>314325</xdr:colOff>
          <xdr:row>56</xdr:row>
          <xdr:rowOff>0</xdr:rowOff>
        </xdr:to>
        <xdr:sp macro="" textlink="">
          <xdr:nvSpPr>
            <xdr:cNvPr id="4100" name="Check Box 4" descr="Bedenken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15"/>
  <sheetViews>
    <sheetView showGridLines="0" zoomScaleNormal="100" workbookViewId="0">
      <selection activeCell="A9" sqref="A9"/>
    </sheetView>
  </sheetViews>
  <sheetFormatPr baseColWidth="10" defaultColWidth="11.42578125" defaultRowHeight="12"/>
  <cols>
    <col min="1" max="1" width="10.7109375" style="2" customWidth="1"/>
    <col min="2" max="2" width="15.7109375" style="3" customWidth="1"/>
    <col min="3" max="3" width="78.7109375" style="2" customWidth="1"/>
    <col min="4" max="16384" width="11.42578125" style="2"/>
  </cols>
  <sheetData>
    <row r="1" spans="1:6" s="8" customFormat="1" ht="30" customHeight="1" thickBot="1">
      <c r="A1" s="6" t="s">
        <v>10</v>
      </c>
      <c r="B1" s="7"/>
      <c r="C1" s="7"/>
    </row>
    <row r="2" spans="1:6" s="8" customFormat="1" ht="30" customHeight="1" thickTop="1">
      <c r="A2" s="9" t="s">
        <v>1</v>
      </c>
      <c r="B2" s="10"/>
      <c r="C2" s="11"/>
    </row>
    <row r="3" spans="1:6" s="8" customFormat="1" ht="30" customHeight="1" thickBot="1">
      <c r="A3" s="151" t="s">
        <v>88</v>
      </c>
      <c r="B3" s="12"/>
      <c r="C3" s="13"/>
    </row>
    <row r="4" spans="1:6" ht="15" customHeight="1" thickTop="1">
      <c r="A4" s="14" t="str">
        <f>IF(AND(Mittelanforderung!D36="",Mittelanforderung!D44="",Mittelanforderung!D49="")," - öffentlich -"," - vertraulich -")</f>
        <v xml:space="preserve"> - öffentlich -</v>
      </c>
      <c r="E4" s="4"/>
    </row>
    <row r="5" spans="1:6" ht="15" customHeight="1">
      <c r="E5" s="4"/>
    </row>
    <row r="6" spans="1:6" s="8" customFormat="1" ht="18" customHeight="1">
      <c r="A6" s="15" t="s">
        <v>21</v>
      </c>
      <c r="B6" s="16"/>
      <c r="C6" s="17"/>
    </row>
    <row r="7" spans="1:6" s="20" customFormat="1" ht="18" customHeight="1">
      <c r="A7" s="18" t="s">
        <v>11</v>
      </c>
      <c r="B7" s="19" t="s">
        <v>12</v>
      </c>
      <c r="C7" s="18" t="s">
        <v>13</v>
      </c>
      <c r="F7" s="8"/>
    </row>
    <row r="8" spans="1:6" s="20" customFormat="1" ht="24" customHeight="1">
      <c r="A8" s="21" t="s">
        <v>14</v>
      </c>
      <c r="B8" s="22">
        <v>45273</v>
      </c>
      <c r="C8" s="23" t="s">
        <v>15</v>
      </c>
      <c r="F8" s="8"/>
    </row>
    <row r="9" spans="1:6" s="8" customFormat="1" ht="24" customHeight="1">
      <c r="A9" s="21"/>
      <c r="B9" s="24"/>
      <c r="C9" s="23"/>
    </row>
    <row r="10" spans="1:6" s="8" customFormat="1" ht="24" customHeight="1">
      <c r="A10" s="21"/>
      <c r="B10" s="24"/>
      <c r="C10" s="23"/>
    </row>
    <row r="11" spans="1:6" s="8" customFormat="1" ht="24" customHeight="1">
      <c r="A11" s="21"/>
      <c r="B11" s="24"/>
      <c r="C11" s="23"/>
    </row>
    <row r="12" spans="1:6" s="8" customFormat="1" ht="24" customHeight="1">
      <c r="A12" s="21"/>
      <c r="B12" s="24"/>
      <c r="C12" s="23"/>
    </row>
    <row r="13" spans="1:6" s="8" customFormat="1" ht="24" customHeight="1">
      <c r="A13" s="21"/>
      <c r="B13" s="22"/>
      <c r="C13" s="23"/>
    </row>
    <row r="14" spans="1:6" s="8" customFormat="1" ht="24" customHeight="1">
      <c r="A14" s="21"/>
      <c r="B14" s="22"/>
      <c r="C14" s="23"/>
    </row>
    <row r="15" spans="1:6" s="8" customFormat="1" ht="24" customHeight="1">
      <c r="A15" s="21"/>
      <c r="B15" s="24"/>
      <c r="C15" s="23"/>
    </row>
  </sheetData>
  <sheetProtection password="EDE9" sheet="1" objects="1" scenarios="1"/>
  <printOptions horizontalCentered="1"/>
  <pageMargins left="0.59055118110236227" right="0.19685039370078741" top="0.19685039370078741" bottom="0.19685039370078741" header="0.19685039370078741" footer="0.19685039370078741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I66"/>
  <sheetViews>
    <sheetView showGridLines="0" tabSelected="1" zoomScaleNormal="100" workbookViewId="0">
      <selection activeCell="A5" sqref="A5"/>
    </sheetView>
  </sheetViews>
  <sheetFormatPr baseColWidth="10" defaultColWidth="11.42578125" defaultRowHeight="12" customHeight="1"/>
  <cols>
    <col min="1" max="1" width="20.7109375" style="40" customWidth="1"/>
    <col min="2" max="2" width="10.7109375" style="40" customWidth="1"/>
    <col min="3" max="3" width="1.7109375" style="40" customWidth="1"/>
    <col min="4" max="4" width="15.7109375" style="40" customWidth="1"/>
    <col min="5" max="5" width="5.7109375" style="40" customWidth="1"/>
    <col min="6" max="6" width="15.7109375" style="40" customWidth="1"/>
    <col min="7" max="7" width="1.7109375" style="40" customWidth="1"/>
    <col min="8" max="8" width="29.7109375" style="40" customWidth="1"/>
    <col min="9" max="9" width="1.7109375" style="40" customWidth="1"/>
    <col min="10" max="16384" width="11.42578125" style="40"/>
  </cols>
  <sheetData>
    <row r="1" spans="1:9" s="1" customFormat="1" ht="15" customHeight="1"/>
    <row r="2" spans="1:9" s="1" customFormat="1" ht="15" customHeight="1"/>
    <row r="3" spans="1:9" s="1" customFormat="1" ht="15" customHeight="1"/>
    <row r="4" spans="1:9" s="5" customFormat="1" ht="15" customHeight="1"/>
    <row r="5" spans="1:9" s="37" customFormat="1" ht="15" customHeight="1">
      <c r="A5" s="26"/>
      <c r="B5" s="36"/>
      <c r="C5" s="36"/>
      <c r="D5" s="96"/>
    </row>
    <row r="6" spans="1:9" s="37" customFormat="1" ht="15" customHeight="1">
      <c r="A6" s="27"/>
      <c r="B6" s="38"/>
      <c r="C6" s="38"/>
      <c r="D6" s="97"/>
      <c r="G6" s="88" t="s">
        <v>20</v>
      </c>
      <c r="H6" s="89"/>
      <c r="I6" s="99"/>
    </row>
    <row r="7" spans="1:9" s="37" customFormat="1" ht="15" customHeight="1">
      <c r="A7" s="27"/>
      <c r="B7" s="38"/>
      <c r="C7" s="38"/>
      <c r="D7" s="97"/>
      <c r="G7" s="90" t="s">
        <v>4</v>
      </c>
      <c r="H7" s="91"/>
      <c r="I7" s="100"/>
    </row>
    <row r="8" spans="1:9" s="37" customFormat="1" ht="15" customHeight="1">
      <c r="A8" s="27"/>
      <c r="B8" s="38"/>
      <c r="C8" s="38"/>
      <c r="D8" s="97"/>
      <c r="G8" s="92" t="s">
        <v>2</v>
      </c>
      <c r="H8" s="73"/>
      <c r="I8" s="101"/>
    </row>
    <row r="9" spans="1:9" ht="15" customHeight="1">
      <c r="A9" s="105"/>
      <c r="B9" s="39"/>
      <c r="C9" s="39"/>
      <c r="D9" s="98"/>
      <c r="E9" s="37"/>
      <c r="F9" s="37"/>
      <c r="G9" s="93"/>
      <c r="H9" s="78"/>
      <c r="I9" s="102"/>
    </row>
    <row r="10" spans="1:9" s="43" customFormat="1" ht="15" customHeight="1">
      <c r="A10" s="41" t="s">
        <v>0</v>
      </c>
      <c r="B10" s="42"/>
      <c r="C10" s="42"/>
      <c r="D10" s="40"/>
      <c r="E10" s="40"/>
      <c r="F10" s="40"/>
      <c r="G10" s="93"/>
      <c r="H10" s="78"/>
      <c r="I10" s="102"/>
    </row>
    <row r="11" spans="1:9" s="43" customFormat="1" ht="15" customHeight="1">
      <c r="G11" s="94"/>
      <c r="H11" s="95"/>
      <c r="I11" s="103"/>
    </row>
    <row r="12" spans="1:9" s="43" customFormat="1" ht="15" customHeight="1">
      <c r="A12" s="44" t="s">
        <v>18</v>
      </c>
      <c r="G12" s="92" t="s">
        <v>3</v>
      </c>
      <c r="H12" s="73"/>
      <c r="I12" s="104"/>
    </row>
    <row r="13" spans="1:9" s="43" customFormat="1" ht="15" customHeight="1">
      <c r="A13" s="44" t="s">
        <v>19</v>
      </c>
      <c r="G13" s="93"/>
      <c r="H13" s="78"/>
      <c r="I13" s="102"/>
    </row>
    <row r="14" spans="1:9" s="43" customFormat="1" ht="15" customHeight="1">
      <c r="A14" s="44" t="s">
        <v>16</v>
      </c>
      <c r="G14" s="93"/>
      <c r="H14" s="78"/>
      <c r="I14" s="102"/>
    </row>
    <row r="15" spans="1:9" s="43" customFormat="1" ht="15" customHeight="1">
      <c r="A15" s="44" t="s">
        <v>17</v>
      </c>
      <c r="G15" s="94"/>
      <c r="H15" s="95"/>
      <c r="I15" s="103"/>
    </row>
    <row r="18" spans="1:9" s="42" customFormat="1" ht="18" customHeight="1">
      <c r="A18" s="87" t="s">
        <v>1</v>
      </c>
      <c r="B18" s="45"/>
      <c r="C18" s="45"/>
      <c r="D18" s="45"/>
      <c r="E18" s="45"/>
      <c r="F18" s="45"/>
      <c r="G18" s="45"/>
      <c r="H18" s="45"/>
      <c r="I18" s="46"/>
    </row>
    <row r="19" spans="1:9" s="59" customFormat="1" ht="5.0999999999999996" customHeight="1">
      <c r="A19" s="84"/>
      <c r="B19" s="82"/>
      <c r="C19" s="82"/>
      <c r="D19" s="82"/>
      <c r="E19" s="82"/>
      <c r="F19" s="82"/>
      <c r="G19" s="82"/>
      <c r="H19" s="82"/>
      <c r="I19" s="83"/>
    </row>
    <row r="20" spans="1:9" s="59" customFormat="1" ht="15" customHeight="1">
      <c r="A20" s="86" t="s">
        <v>89</v>
      </c>
      <c r="B20" s="47"/>
      <c r="C20" s="47"/>
      <c r="D20" s="47"/>
      <c r="E20" s="47"/>
      <c r="F20" s="47"/>
      <c r="G20" s="47"/>
      <c r="H20" s="47"/>
      <c r="I20" s="48"/>
    </row>
    <row r="21" spans="1:9" s="59" customFormat="1" ht="15" customHeight="1">
      <c r="A21" s="86" t="s">
        <v>90</v>
      </c>
      <c r="B21" s="47"/>
      <c r="C21" s="47"/>
      <c r="D21" s="47"/>
      <c r="E21" s="47"/>
      <c r="F21" s="47"/>
      <c r="G21" s="47"/>
      <c r="H21" s="47"/>
      <c r="I21" s="48"/>
    </row>
    <row r="22" spans="1:9" s="59" customFormat="1" ht="15" customHeight="1">
      <c r="A22" s="86"/>
      <c r="B22" s="47"/>
      <c r="C22" s="47"/>
      <c r="D22" s="47"/>
      <c r="E22" s="47"/>
      <c r="F22" s="47"/>
      <c r="G22" s="47"/>
      <c r="H22" s="47"/>
      <c r="I22" s="48"/>
    </row>
    <row r="23" spans="1:9" s="59" customFormat="1" ht="5.0999999999999996" customHeight="1">
      <c r="A23" s="85"/>
      <c r="B23" s="49"/>
      <c r="C23" s="49"/>
      <c r="D23" s="49"/>
      <c r="E23" s="49"/>
      <c r="F23" s="49"/>
      <c r="G23" s="49"/>
      <c r="H23" s="49"/>
      <c r="I23" s="50"/>
    </row>
    <row r="24" spans="1:9" ht="12" customHeight="1">
      <c r="A24" s="51"/>
      <c r="B24" s="52"/>
      <c r="C24" s="52"/>
      <c r="D24" s="52"/>
      <c r="E24" s="52"/>
      <c r="F24" s="52"/>
      <c r="G24" s="52"/>
      <c r="H24" s="52"/>
      <c r="I24" s="53"/>
    </row>
    <row r="25" spans="1:9" ht="18" customHeight="1">
      <c r="A25" s="58" t="s">
        <v>37</v>
      </c>
      <c r="B25" s="55"/>
      <c r="C25" s="55"/>
      <c r="D25" s="28"/>
      <c r="E25" s="80"/>
      <c r="F25" s="55"/>
      <c r="G25" s="55"/>
      <c r="H25" s="55"/>
      <c r="I25" s="56"/>
    </row>
    <row r="26" spans="1:9" ht="5.0999999999999996" customHeight="1">
      <c r="A26" s="57"/>
      <c r="B26" s="55"/>
      <c r="C26" s="55"/>
      <c r="D26" s="55"/>
      <c r="E26" s="55"/>
      <c r="F26" s="55"/>
      <c r="G26" s="55"/>
      <c r="H26" s="55"/>
      <c r="I26" s="56"/>
    </row>
    <row r="27" spans="1:9" ht="18" customHeight="1">
      <c r="A27" s="58" t="s">
        <v>38</v>
      </c>
      <c r="B27" s="55"/>
      <c r="C27" s="55"/>
      <c r="D27" s="34"/>
      <c r="E27" s="55"/>
      <c r="F27" s="55"/>
      <c r="G27" s="55"/>
      <c r="H27" s="55"/>
      <c r="I27" s="56"/>
    </row>
    <row r="28" spans="1:9" ht="5.0999999999999996" customHeight="1">
      <c r="A28" s="57"/>
      <c r="B28" s="55"/>
      <c r="C28" s="55"/>
      <c r="D28" s="55"/>
      <c r="E28" s="55"/>
      <c r="F28" s="55"/>
      <c r="G28" s="55"/>
      <c r="H28" s="55"/>
      <c r="I28" s="56"/>
    </row>
    <row r="29" spans="1:9" s="42" customFormat="1" ht="18" customHeight="1">
      <c r="A29" s="77" t="s">
        <v>39</v>
      </c>
      <c r="B29" s="59"/>
      <c r="C29" s="59"/>
      <c r="D29" s="35"/>
      <c r="E29" s="59"/>
      <c r="F29" s="59"/>
      <c r="G29" s="59"/>
      <c r="H29" s="59"/>
      <c r="I29" s="60"/>
    </row>
    <row r="30" spans="1:9" ht="12" customHeight="1">
      <c r="A30" s="57"/>
      <c r="B30" s="55"/>
      <c r="C30" s="55"/>
      <c r="D30" s="55"/>
      <c r="E30" s="55"/>
      <c r="F30" s="55"/>
      <c r="G30" s="55"/>
      <c r="H30" s="55"/>
      <c r="I30" s="56"/>
    </row>
    <row r="31" spans="1:9" ht="12" customHeight="1">
      <c r="A31" s="54" t="s">
        <v>6</v>
      </c>
      <c r="B31" s="55"/>
      <c r="C31" s="55"/>
      <c r="D31" s="55"/>
      <c r="E31" s="55"/>
      <c r="F31" s="55"/>
      <c r="G31" s="55"/>
      <c r="H31" s="55"/>
      <c r="I31" s="56"/>
    </row>
    <row r="32" spans="1:9" ht="12" customHeight="1">
      <c r="A32" s="54" t="s">
        <v>7</v>
      </c>
      <c r="B32" s="55"/>
      <c r="C32" s="55"/>
      <c r="D32" s="55"/>
      <c r="E32" s="55"/>
      <c r="F32" s="55"/>
      <c r="G32" s="55"/>
      <c r="H32" s="55"/>
      <c r="I32" s="56"/>
    </row>
    <row r="33" spans="1:9" ht="5.0999999999999996" customHeight="1">
      <c r="A33" s="57"/>
      <c r="B33" s="55"/>
      <c r="C33" s="55"/>
      <c r="D33" s="55"/>
      <c r="E33" s="55"/>
      <c r="F33" s="55"/>
      <c r="G33" s="55"/>
      <c r="H33" s="55"/>
      <c r="I33" s="56"/>
    </row>
    <row r="34" spans="1:9" ht="18" customHeight="1">
      <c r="A34" s="79" t="s">
        <v>35</v>
      </c>
      <c r="B34" s="55"/>
      <c r="C34" s="55"/>
      <c r="D34" s="35"/>
      <c r="E34" s="76" t="s">
        <v>36</v>
      </c>
      <c r="F34" s="35"/>
      <c r="G34" s="55"/>
      <c r="H34" s="55"/>
      <c r="I34" s="56"/>
    </row>
    <row r="35" spans="1:9" ht="5.0999999999999996" customHeight="1">
      <c r="A35" s="57"/>
      <c r="B35" s="55"/>
      <c r="C35" s="55"/>
      <c r="D35" s="55"/>
      <c r="E35" s="55"/>
      <c r="F35" s="55"/>
      <c r="G35" s="55"/>
      <c r="H35" s="55"/>
      <c r="I35" s="56"/>
    </row>
    <row r="36" spans="1:9" ht="18" customHeight="1">
      <c r="A36" s="79" t="s">
        <v>40</v>
      </c>
      <c r="B36" s="55"/>
      <c r="C36" s="55"/>
      <c r="D36" s="120" t="str">
        <f>'Übersicht geplante Ausgaben | 1'!F66</f>
        <v/>
      </c>
      <c r="E36" s="55"/>
      <c r="F36" s="55"/>
      <c r="G36" s="55"/>
      <c r="H36" s="55"/>
      <c r="I36" s="56"/>
    </row>
    <row r="37" spans="1:9" ht="12" customHeight="1">
      <c r="A37" s="57"/>
      <c r="B37" s="55"/>
      <c r="C37" s="55"/>
      <c r="D37" s="55"/>
      <c r="E37" s="55"/>
      <c r="F37" s="55"/>
      <c r="G37" s="55"/>
      <c r="H37" s="55"/>
      <c r="I37" s="56"/>
    </row>
    <row r="38" spans="1:9" ht="12" customHeight="1">
      <c r="A38" s="58" t="s">
        <v>48</v>
      </c>
      <c r="B38" s="55"/>
      <c r="C38" s="55"/>
      <c r="D38" s="55"/>
      <c r="E38" s="55"/>
      <c r="F38" s="55"/>
      <c r="G38" s="55"/>
      <c r="H38" s="55"/>
      <c r="I38" s="56"/>
    </row>
    <row r="39" spans="1:9" ht="12" customHeight="1">
      <c r="A39" s="58" t="s">
        <v>42</v>
      </c>
      <c r="B39" s="55"/>
      <c r="C39" s="55"/>
      <c r="D39" s="55"/>
      <c r="E39" s="55"/>
      <c r="F39" s="55"/>
      <c r="G39" s="55"/>
      <c r="H39" s="55"/>
      <c r="I39" s="56"/>
    </row>
    <row r="40" spans="1:9" ht="12" customHeight="1">
      <c r="A40" s="58" t="s">
        <v>43</v>
      </c>
      <c r="B40" s="55"/>
      <c r="C40" s="55"/>
      <c r="D40" s="55"/>
      <c r="E40" s="55"/>
      <c r="F40" s="55"/>
      <c r="G40" s="55"/>
      <c r="H40" s="55"/>
      <c r="I40" s="56"/>
    </row>
    <row r="41" spans="1:9" ht="12" customHeight="1">
      <c r="A41" s="54"/>
      <c r="B41" s="55"/>
      <c r="C41" s="55"/>
      <c r="D41" s="55"/>
      <c r="E41" s="55"/>
      <c r="F41" s="55"/>
      <c r="G41" s="55"/>
      <c r="H41" s="55"/>
      <c r="I41" s="56"/>
    </row>
    <row r="42" spans="1:9" ht="12" customHeight="1">
      <c r="A42" s="58" t="s">
        <v>41</v>
      </c>
      <c r="B42" s="55"/>
      <c r="C42" s="55"/>
      <c r="D42" s="55"/>
      <c r="E42" s="55"/>
      <c r="F42" s="55"/>
      <c r="G42" s="55"/>
      <c r="H42" s="55"/>
      <c r="I42" s="56"/>
    </row>
    <row r="43" spans="1:9" ht="5.0999999999999996" customHeight="1">
      <c r="A43" s="54"/>
      <c r="B43" s="55"/>
      <c r="C43" s="55"/>
      <c r="D43" s="55"/>
      <c r="E43" s="55"/>
      <c r="F43" s="55"/>
      <c r="G43" s="55"/>
      <c r="H43" s="55"/>
      <c r="I43" s="56"/>
    </row>
    <row r="44" spans="1:9" s="64" customFormat="1" ht="18" customHeight="1">
      <c r="A44" s="58" t="s">
        <v>31</v>
      </c>
      <c r="B44" s="61"/>
      <c r="C44" s="61"/>
      <c r="D44" s="28"/>
      <c r="E44" s="62"/>
      <c r="F44" s="62"/>
      <c r="G44" s="62"/>
      <c r="H44" s="80"/>
      <c r="I44" s="63"/>
    </row>
    <row r="45" spans="1:9" s="64" customFormat="1" ht="5.0999999999999996" customHeight="1">
      <c r="A45" s="65"/>
      <c r="B45" s="61"/>
      <c r="C45" s="61"/>
      <c r="D45" s="61"/>
      <c r="E45" s="61"/>
      <c r="F45" s="61"/>
      <c r="G45" s="61"/>
      <c r="H45" s="61"/>
      <c r="I45" s="63"/>
    </row>
    <row r="46" spans="1:9" s="64" customFormat="1" ht="18" customHeight="1">
      <c r="A46" s="58" t="s">
        <v>32</v>
      </c>
      <c r="B46" s="61"/>
      <c r="C46" s="61"/>
      <c r="D46" s="28"/>
      <c r="E46" s="62"/>
      <c r="F46" s="62"/>
      <c r="G46" s="62"/>
      <c r="H46" s="80"/>
      <c r="I46" s="66"/>
    </row>
    <row r="47" spans="1:9" s="64" customFormat="1" ht="12" customHeight="1">
      <c r="A47" s="81" t="s">
        <v>9</v>
      </c>
      <c r="B47" s="61"/>
      <c r="C47" s="61"/>
      <c r="D47" s="61"/>
      <c r="E47" s="61"/>
      <c r="F47" s="61"/>
      <c r="G47" s="61"/>
      <c r="H47" s="61"/>
      <c r="I47" s="63"/>
    </row>
    <row r="48" spans="1:9" s="64" customFormat="1" ht="5.0999999999999996" customHeight="1">
      <c r="A48" s="65"/>
      <c r="B48" s="61"/>
      <c r="C48" s="61"/>
      <c r="D48" s="61"/>
      <c r="E48" s="61"/>
      <c r="F48" s="61"/>
      <c r="G48" s="61"/>
      <c r="H48" s="61"/>
      <c r="I48" s="63"/>
    </row>
    <row r="49" spans="1:9" s="64" customFormat="1" ht="18" customHeight="1">
      <c r="A49" s="58" t="s">
        <v>33</v>
      </c>
      <c r="B49" s="61"/>
      <c r="C49" s="61"/>
      <c r="D49" s="28"/>
      <c r="E49" s="62"/>
      <c r="F49" s="62"/>
      <c r="G49" s="80"/>
      <c r="H49" s="61"/>
      <c r="I49" s="63"/>
    </row>
    <row r="50" spans="1:9" s="64" customFormat="1" ht="5.0999999999999996" customHeight="1">
      <c r="A50" s="65"/>
      <c r="B50" s="61"/>
      <c r="C50" s="61"/>
      <c r="D50" s="61"/>
      <c r="E50" s="61"/>
      <c r="F50" s="61"/>
      <c r="G50" s="61"/>
      <c r="H50" s="61"/>
      <c r="I50" s="63"/>
    </row>
    <row r="51" spans="1:9" s="64" customFormat="1" ht="18" customHeight="1">
      <c r="A51" s="58" t="s">
        <v>34</v>
      </c>
      <c r="B51" s="61"/>
      <c r="C51" s="61"/>
      <c r="D51" s="28"/>
      <c r="E51" s="62"/>
      <c r="F51" s="62"/>
      <c r="G51" s="80"/>
      <c r="H51" s="61"/>
      <c r="I51" s="63"/>
    </row>
    <row r="52" spans="1:9" ht="5.0999999999999996" customHeight="1">
      <c r="A52" s="67"/>
      <c r="B52" s="68"/>
      <c r="C52" s="68"/>
      <c r="D52" s="68"/>
      <c r="E52" s="68"/>
      <c r="F52" s="68"/>
      <c r="G52" s="68"/>
      <c r="H52" s="68"/>
      <c r="I52" s="69"/>
    </row>
    <row r="57" spans="1:9" s="59" customFormat="1" ht="12" customHeight="1">
      <c r="A57" s="30"/>
      <c r="B57" s="30"/>
      <c r="C57" s="40"/>
      <c r="D57" s="31"/>
      <c r="E57" s="70"/>
      <c r="F57" s="70"/>
      <c r="G57" s="40"/>
      <c r="H57" s="106"/>
      <c r="I57" s="106"/>
    </row>
    <row r="58" spans="1:9" s="59" customFormat="1" ht="12" customHeight="1">
      <c r="A58" s="32"/>
      <c r="B58" s="29">
        <f ca="1">TODAY()</f>
        <v>45273</v>
      </c>
      <c r="C58" s="40"/>
      <c r="D58" s="33"/>
      <c r="E58" s="71"/>
      <c r="F58" s="71"/>
      <c r="G58" s="40"/>
      <c r="H58" s="71"/>
      <c r="I58" s="71"/>
    </row>
    <row r="59" spans="1:9" s="59" customFormat="1" ht="12" customHeight="1">
      <c r="A59" s="72" t="s">
        <v>5</v>
      </c>
      <c r="B59" s="72"/>
      <c r="C59" s="40"/>
      <c r="D59" s="73" t="s">
        <v>8</v>
      </c>
      <c r="E59" s="73"/>
      <c r="F59" s="73"/>
      <c r="G59" s="40"/>
      <c r="H59" s="74" t="s">
        <v>49</v>
      </c>
      <c r="I59" s="75"/>
    </row>
    <row r="61" spans="1:9" ht="12" customHeight="1">
      <c r="A61" s="161" t="s">
        <v>77</v>
      </c>
    </row>
    <row r="62" spans="1:9" ht="12" customHeight="1">
      <c r="A62" s="37" t="s">
        <v>86</v>
      </c>
    </row>
    <row r="63" spans="1:9" ht="12" customHeight="1">
      <c r="A63" s="37" t="s">
        <v>87</v>
      </c>
    </row>
    <row r="65" spans="1:1" ht="12" customHeight="1">
      <c r="A65" s="25" t="str">
        <f>CONCATENATE(Änderungsdoku!$A$2," ",Änderungsdoku!$A$3)</f>
        <v>Mittelanforderung Investive Förderung der Kinder- und Jugendhilfe</v>
      </c>
    </row>
    <row r="66" spans="1:1" ht="12" customHeight="1">
      <c r="A66" s="25" t="str">
        <f>CONCATENATE("Formularversion: ",LOOKUP(2,1/(Änderungsdoku!$A$1:$A$994&lt;&gt;""),Änderungsdoku!A:A)," vom ",TEXT(VLOOKUP(LOOKUP(2,1/(Änderungsdoku!$A$1:$A$994&lt;&gt;""),Änderungsdoku!A:A),Änderungsdoku!$A$1:$B$994,2,FALSE),"TT.MM.JJ"),Änderungsdoku!$A$4)</f>
        <v>Formularversion: V 1.0 vom 13.12.23 - öffentlich -</v>
      </c>
    </row>
  </sheetData>
  <sheetProtection password="EDE9" sheet="1" objects="1" scenarios="1" selectLockedCells="1"/>
  <phoneticPr fontId="3" type="noConversion"/>
  <pageMargins left="0.78740157480314965" right="0.19685039370078741" top="0.19685039370078741" bottom="0.19685039370078741" header="0.19685039370078741" footer="0.19685039370078741"/>
  <pageSetup paperSize="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I72"/>
  <sheetViews>
    <sheetView showGridLines="0" zoomScaleNormal="100" zoomScaleSheetLayoutView="75" workbookViewId="0">
      <selection activeCell="F13" sqref="F13"/>
    </sheetView>
  </sheetViews>
  <sheetFormatPr baseColWidth="10" defaultColWidth="11.42578125" defaultRowHeight="12"/>
  <cols>
    <col min="1" max="1" width="1.7109375" style="123" customWidth="1"/>
    <col min="2" max="2" width="6.7109375" style="123" customWidth="1"/>
    <col min="3" max="4" width="30.7109375" style="123" customWidth="1"/>
    <col min="5" max="5" width="6.7109375" style="123" customWidth="1"/>
    <col min="6" max="6" width="22.7109375" style="123" customWidth="1"/>
    <col min="7" max="7" width="2.7109375" style="123" customWidth="1"/>
    <col min="8" max="16384" width="11.42578125" style="123"/>
  </cols>
  <sheetData>
    <row r="1" spans="1:9" ht="15" customHeight="1">
      <c r="A1" s="121" t="s">
        <v>85</v>
      </c>
      <c r="B1" s="122"/>
      <c r="C1" s="122"/>
      <c r="D1" s="122"/>
      <c r="E1" s="122"/>
      <c r="F1" s="122"/>
      <c r="G1" s="122"/>
      <c r="H1" s="122"/>
      <c r="I1" s="122"/>
    </row>
    <row r="2" spans="1:9" ht="12" customHeight="1">
      <c r="G2" s="124"/>
    </row>
    <row r="3" spans="1:9" ht="15" customHeight="1">
      <c r="A3" s="123" t="str">
        <f>CONCATENATE(Mittelanforderung!$A$25," ",IF(Mittelanforderung!$D$25="F-FCO","F-FCO__________",Mittelanforderung!$D$25))</f>
        <v xml:space="preserve">Aktenzeichen </v>
      </c>
      <c r="G3" s="124"/>
    </row>
    <row r="4" spans="1:9" ht="15" customHeight="1">
      <c r="A4" s="123" t="str">
        <f ca="1">CONCATENATE("Mittelanforderung vom ",IF(Mittelanforderung!$B$58="","__________",TEXT(Mittelanforderung!$B$58,"TT.MM.JJJJ")))</f>
        <v>Mittelanforderung vom 13.12.2023</v>
      </c>
    </row>
    <row r="5" spans="1:9" ht="15" customHeight="1">
      <c r="A5" s="121" t="str">
        <f>CONCATENATE("Mittelbedarfsplanung für den Zeitaum vom ",IF(Mittelanforderung!D34="","__________",TEXT(Mittelanforderung!D34,"TT.MM.JJJJ"))," bis ",IF(Mittelanforderung!F34="","__________",TEXT(Mittelanforderung!F34,"TT.MM.JJJJ")))</f>
        <v>Mittelbedarfsplanung für den Zeitaum vom __________ bis __________</v>
      </c>
    </row>
    <row r="6" spans="1:9" ht="3.95" customHeight="1"/>
    <row r="7" spans="1:9" ht="17.100000000000001" customHeight="1">
      <c r="A7" s="130"/>
      <c r="B7" s="131" t="s">
        <v>64</v>
      </c>
      <c r="C7" s="131"/>
      <c r="D7" s="131"/>
      <c r="E7" s="131"/>
      <c r="F7" s="131"/>
      <c r="G7" s="132"/>
    </row>
    <row r="8" spans="1:9" ht="3.95" customHeight="1">
      <c r="A8" s="125"/>
      <c r="B8" s="121"/>
      <c r="C8" s="121"/>
      <c r="D8" s="121"/>
      <c r="E8" s="121"/>
      <c r="F8" s="121"/>
      <c r="G8" s="126"/>
    </row>
    <row r="9" spans="1:9" s="111" customFormat="1" ht="15" customHeight="1">
      <c r="A9" s="107"/>
      <c r="B9" s="108"/>
      <c r="C9" s="109"/>
      <c r="D9" s="109"/>
      <c r="E9" s="109"/>
      <c r="F9" s="153" t="s">
        <v>60</v>
      </c>
      <c r="G9" s="110"/>
    </row>
    <row r="10" spans="1:9" s="111" customFormat="1" ht="15" customHeight="1">
      <c r="A10" s="107"/>
      <c r="B10" s="108"/>
      <c r="C10" s="109"/>
      <c r="D10" s="109"/>
      <c r="E10" s="109"/>
      <c r="F10" s="112" t="s">
        <v>61</v>
      </c>
      <c r="G10" s="110"/>
    </row>
    <row r="11" spans="1:9" s="111" customFormat="1" ht="3.95" customHeight="1">
      <c r="A11" s="107"/>
      <c r="B11" s="117"/>
      <c r="C11" s="117"/>
      <c r="D11" s="109"/>
      <c r="E11" s="109"/>
      <c r="F11" s="117"/>
      <c r="G11" s="110"/>
    </row>
    <row r="12" spans="1:9" s="111" customFormat="1" ht="17.100000000000001" customHeight="1">
      <c r="A12" s="107"/>
      <c r="B12" s="148" t="s">
        <v>27</v>
      </c>
      <c r="C12" s="149" t="s">
        <v>50</v>
      </c>
      <c r="D12" s="109"/>
      <c r="E12" s="150" t="s">
        <v>44</v>
      </c>
      <c r="F12" s="113">
        <f>SUMPRODUCT(ROUND(F13:F17,2))</f>
        <v>0</v>
      </c>
      <c r="G12" s="110"/>
    </row>
    <row r="13" spans="1:9" s="111" customFormat="1" ht="17.100000000000001" customHeight="1">
      <c r="A13" s="107"/>
      <c r="B13" s="108" t="s">
        <v>28</v>
      </c>
      <c r="C13" s="109" t="s">
        <v>51</v>
      </c>
      <c r="D13" s="109"/>
      <c r="E13" s="150" t="s">
        <v>44</v>
      </c>
      <c r="F13" s="114"/>
      <c r="G13" s="110"/>
    </row>
    <row r="14" spans="1:9" s="111" customFormat="1" ht="17.100000000000001" customHeight="1">
      <c r="A14" s="107"/>
      <c r="B14" s="118" t="s">
        <v>29</v>
      </c>
      <c r="C14" s="109" t="s">
        <v>52</v>
      </c>
      <c r="D14" s="109"/>
      <c r="E14" s="150" t="s">
        <v>44</v>
      </c>
      <c r="F14" s="114"/>
      <c r="G14" s="110"/>
    </row>
    <row r="15" spans="1:9" s="111" customFormat="1" ht="17.100000000000001" customHeight="1">
      <c r="A15" s="107"/>
      <c r="B15" s="118" t="s">
        <v>53</v>
      </c>
      <c r="C15" s="109" t="s">
        <v>54</v>
      </c>
      <c r="D15" s="109"/>
      <c r="E15" s="150" t="s">
        <v>44</v>
      </c>
      <c r="F15" s="114"/>
      <c r="G15" s="110"/>
    </row>
    <row r="16" spans="1:9" s="111" customFormat="1" ht="17.100000000000001" customHeight="1">
      <c r="A16" s="107"/>
      <c r="B16" s="118" t="s">
        <v>55</v>
      </c>
      <c r="C16" s="109" t="s">
        <v>56</v>
      </c>
      <c r="D16" s="109"/>
      <c r="E16" s="150" t="s">
        <v>44</v>
      </c>
      <c r="F16" s="114"/>
      <c r="G16" s="110"/>
    </row>
    <row r="17" spans="1:7" s="111" customFormat="1" ht="17.100000000000001" customHeight="1">
      <c r="A17" s="107"/>
      <c r="B17" s="108" t="s">
        <v>57</v>
      </c>
      <c r="C17" s="109" t="s">
        <v>58</v>
      </c>
      <c r="D17" s="109"/>
      <c r="E17" s="150" t="s">
        <v>44</v>
      </c>
      <c r="F17" s="114"/>
      <c r="G17" s="110"/>
    </row>
    <row r="18" spans="1:7" s="111" customFormat="1" ht="3.95" customHeight="1">
      <c r="A18" s="107"/>
      <c r="B18" s="108"/>
      <c r="C18" s="109"/>
      <c r="D18" s="109"/>
      <c r="E18" s="109"/>
      <c r="F18" s="109"/>
      <c r="G18" s="110"/>
    </row>
    <row r="19" spans="1:7" s="111" customFormat="1" ht="17.100000000000001" customHeight="1">
      <c r="A19" s="107"/>
      <c r="B19" s="148" t="s">
        <v>47</v>
      </c>
      <c r="C19" s="149" t="s">
        <v>59</v>
      </c>
      <c r="D19" s="109"/>
      <c r="E19" s="150" t="s">
        <v>44</v>
      </c>
      <c r="F19" s="152"/>
      <c r="G19" s="110"/>
    </row>
    <row r="20" spans="1:7" s="111" customFormat="1" ht="3.95" customHeight="1">
      <c r="A20" s="107"/>
      <c r="B20" s="108"/>
      <c r="C20" s="109"/>
      <c r="D20" s="109"/>
      <c r="E20" s="109"/>
      <c r="F20" s="109"/>
      <c r="G20" s="110"/>
    </row>
    <row r="21" spans="1:7" s="111" customFormat="1" ht="17.100000000000001" customHeight="1">
      <c r="A21" s="107"/>
      <c r="B21" s="115" t="s">
        <v>45</v>
      </c>
      <c r="C21" s="109"/>
      <c r="D21" s="109"/>
      <c r="E21" s="150" t="s">
        <v>44</v>
      </c>
      <c r="F21" s="116">
        <f>F12+ROUND(F19,2)</f>
        <v>0</v>
      </c>
      <c r="G21" s="110"/>
    </row>
    <row r="22" spans="1:7" ht="3.95" customHeight="1">
      <c r="A22" s="127"/>
      <c r="B22" s="128"/>
      <c r="C22" s="128"/>
      <c r="D22" s="128"/>
      <c r="E22" s="128"/>
      <c r="F22" s="128"/>
      <c r="G22" s="129"/>
    </row>
    <row r="23" spans="1:7" ht="8.1" customHeight="1"/>
    <row r="24" spans="1:7" ht="17.100000000000001" customHeight="1">
      <c r="A24" s="130"/>
      <c r="B24" s="131" t="s">
        <v>65</v>
      </c>
      <c r="C24" s="131"/>
      <c r="D24" s="131"/>
      <c r="E24" s="131"/>
      <c r="F24" s="131"/>
      <c r="G24" s="132"/>
    </row>
    <row r="25" spans="1:7" ht="3.95" customHeight="1">
      <c r="A25" s="125"/>
      <c r="B25" s="121"/>
      <c r="C25" s="121"/>
      <c r="D25" s="121"/>
      <c r="E25" s="121"/>
      <c r="F25" s="121"/>
      <c r="G25" s="126"/>
    </row>
    <row r="26" spans="1:7" s="111" customFormat="1" ht="15" customHeight="1">
      <c r="A26" s="107"/>
      <c r="B26" s="108"/>
      <c r="C26" s="109"/>
      <c r="D26" s="109"/>
      <c r="E26" s="109"/>
      <c r="F26" s="153" t="s">
        <v>62</v>
      </c>
      <c r="G26" s="110"/>
    </row>
    <row r="27" spans="1:7" s="111" customFormat="1" ht="15" customHeight="1">
      <c r="A27" s="107"/>
      <c r="B27" s="108"/>
      <c r="C27" s="109"/>
      <c r="D27" s="109"/>
      <c r="E27" s="109"/>
      <c r="F27" s="112" t="s">
        <v>63</v>
      </c>
      <c r="G27" s="110"/>
    </row>
    <row r="28" spans="1:7" s="111" customFormat="1" ht="3.95" customHeight="1">
      <c r="A28" s="107"/>
      <c r="B28" s="117"/>
      <c r="C28" s="117"/>
      <c r="D28" s="109"/>
      <c r="E28" s="109"/>
      <c r="F28" s="117"/>
      <c r="G28" s="110"/>
    </row>
    <row r="29" spans="1:7" s="111" customFormat="1" ht="17.100000000000001" customHeight="1">
      <c r="A29" s="107"/>
      <c r="B29" s="148" t="s">
        <v>27</v>
      </c>
      <c r="C29" s="149" t="s">
        <v>50</v>
      </c>
      <c r="D29" s="109"/>
      <c r="E29" s="150" t="s">
        <v>44</v>
      </c>
      <c r="F29" s="113">
        <f>SUMPRODUCT(ROUND(F30:F34,2))</f>
        <v>0</v>
      </c>
      <c r="G29" s="110"/>
    </row>
    <row r="30" spans="1:7" s="111" customFormat="1" ht="17.100000000000001" customHeight="1">
      <c r="A30" s="107"/>
      <c r="B30" s="108" t="s">
        <v>28</v>
      </c>
      <c r="C30" s="109" t="s">
        <v>51</v>
      </c>
      <c r="D30" s="109"/>
      <c r="E30" s="150" t="s">
        <v>44</v>
      </c>
      <c r="F30" s="114"/>
      <c r="G30" s="110"/>
    </row>
    <row r="31" spans="1:7" s="111" customFormat="1" ht="17.100000000000001" customHeight="1">
      <c r="A31" s="107"/>
      <c r="B31" s="118" t="s">
        <v>29</v>
      </c>
      <c r="C31" s="109" t="s">
        <v>52</v>
      </c>
      <c r="D31" s="109"/>
      <c r="E31" s="150" t="s">
        <v>44</v>
      </c>
      <c r="F31" s="114"/>
      <c r="G31" s="110"/>
    </row>
    <row r="32" spans="1:7" s="111" customFormat="1" ht="17.100000000000001" customHeight="1">
      <c r="A32" s="107"/>
      <c r="B32" s="118" t="s">
        <v>53</v>
      </c>
      <c r="C32" s="109" t="s">
        <v>54</v>
      </c>
      <c r="D32" s="109"/>
      <c r="E32" s="150" t="s">
        <v>44</v>
      </c>
      <c r="F32" s="114"/>
      <c r="G32" s="110"/>
    </row>
    <row r="33" spans="1:7" s="111" customFormat="1" ht="17.100000000000001" customHeight="1">
      <c r="A33" s="107"/>
      <c r="B33" s="118" t="s">
        <v>55</v>
      </c>
      <c r="C33" s="109" t="s">
        <v>56</v>
      </c>
      <c r="D33" s="109"/>
      <c r="E33" s="150" t="s">
        <v>44</v>
      </c>
      <c r="F33" s="114"/>
      <c r="G33" s="110"/>
    </row>
    <row r="34" spans="1:7" s="111" customFormat="1" ht="17.100000000000001" customHeight="1">
      <c r="A34" s="107"/>
      <c r="B34" s="108" t="s">
        <v>57</v>
      </c>
      <c r="C34" s="109" t="s">
        <v>58</v>
      </c>
      <c r="D34" s="109"/>
      <c r="E34" s="150" t="s">
        <v>44</v>
      </c>
      <c r="F34" s="114"/>
      <c r="G34" s="110"/>
    </row>
    <row r="35" spans="1:7" s="111" customFormat="1" ht="3.95" customHeight="1">
      <c r="A35" s="107"/>
      <c r="B35" s="108"/>
      <c r="C35" s="109"/>
      <c r="D35" s="109"/>
      <c r="E35" s="109"/>
      <c r="F35" s="109"/>
      <c r="G35" s="110"/>
    </row>
    <row r="36" spans="1:7" s="111" customFormat="1" ht="17.100000000000001" customHeight="1">
      <c r="A36" s="107"/>
      <c r="B36" s="148" t="s">
        <v>47</v>
      </c>
      <c r="C36" s="149" t="s">
        <v>59</v>
      </c>
      <c r="D36" s="109"/>
      <c r="E36" s="150" t="s">
        <v>44</v>
      </c>
      <c r="F36" s="152"/>
      <c r="G36" s="110"/>
    </row>
    <row r="37" spans="1:7" s="111" customFormat="1" ht="3.95" customHeight="1">
      <c r="A37" s="107"/>
      <c r="B37" s="108"/>
      <c r="C37" s="109"/>
      <c r="D37" s="109"/>
      <c r="E37" s="109"/>
      <c r="F37" s="109"/>
      <c r="G37" s="110"/>
    </row>
    <row r="38" spans="1:7" s="111" customFormat="1" ht="17.100000000000001" customHeight="1">
      <c r="A38" s="107"/>
      <c r="B38" s="115" t="s">
        <v>45</v>
      </c>
      <c r="C38" s="109"/>
      <c r="D38" s="109"/>
      <c r="E38" s="150" t="s">
        <v>44</v>
      </c>
      <c r="F38" s="116">
        <f>F29+ROUND(F36,2)</f>
        <v>0</v>
      </c>
      <c r="G38" s="110"/>
    </row>
    <row r="39" spans="1:7" ht="3.95" customHeight="1">
      <c r="A39" s="127"/>
      <c r="B39" s="128"/>
      <c r="C39" s="128"/>
      <c r="D39" s="128"/>
      <c r="E39" s="128"/>
      <c r="F39" s="128"/>
      <c r="G39" s="129"/>
    </row>
    <row r="40" spans="1:7" ht="8.1" customHeight="1"/>
    <row r="41" spans="1:7" ht="17.100000000000001" customHeight="1">
      <c r="A41" s="130"/>
      <c r="B41" s="131" t="s">
        <v>66</v>
      </c>
      <c r="C41" s="131"/>
      <c r="D41" s="131"/>
      <c r="E41" s="131"/>
      <c r="F41" s="131"/>
      <c r="G41" s="132"/>
    </row>
    <row r="42" spans="1:7" ht="3.95" customHeight="1">
      <c r="A42" s="154"/>
      <c r="B42" s="155"/>
      <c r="C42" s="155"/>
      <c r="D42" s="155"/>
      <c r="E42" s="155"/>
      <c r="F42" s="155"/>
      <c r="G42" s="156"/>
    </row>
    <row r="43" spans="1:7" ht="17.100000000000001" customHeight="1">
      <c r="A43" s="125"/>
      <c r="B43" s="123" t="s">
        <v>27</v>
      </c>
      <c r="C43" s="121" t="s">
        <v>67</v>
      </c>
      <c r="D43" s="121"/>
      <c r="E43" s="150" t="s">
        <v>44</v>
      </c>
      <c r="F43" s="113">
        <f>F21</f>
        <v>0</v>
      </c>
      <c r="G43" s="126"/>
    </row>
    <row r="44" spans="1:7" ht="3.95" customHeight="1">
      <c r="A44" s="125"/>
      <c r="C44" s="121"/>
      <c r="D44" s="121"/>
      <c r="E44" s="121"/>
      <c r="F44" s="121"/>
      <c r="G44" s="126"/>
    </row>
    <row r="45" spans="1:7" ht="17.100000000000001" customHeight="1">
      <c r="A45" s="125"/>
      <c r="B45" s="123" t="s">
        <v>47</v>
      </c>
      <c r="C45" s="121" t="s">
        <v>68</v>
      </c>
      <c r="D45" s="121"/>
      <c r="E45" s="150" t="s">
        <v>44</v>
      </c>
      <c r="F45" s="113">
        <f>F38</f>
        <v>0</v>
      </c>
      <c r="G45" s="126"/>
    </row>
    <row r="46" spans="1:7" ht="3.95" customHeight="1">
      <c r="A46" s="125"/>
      <c r="B46" s="121"/>
      <c r="C46" s="121"/>
      <c r="D46" s="121"/>
      <c r="E46" s="121"/>
      <c r="F46" s="121"/>
      <c r="G46" s="126"/>
    </row>
    <row r="47" spans="1:7" ht="17.100000000000001" customHeight="1">
      <c r="A47" s="125"/>
      <c r="B47" s="134" t="s">
        <v>45</v>
      </c>
      <c r="C47" s="121"/>
      <c r="D47" s="121"/>
      <c r="E47" s="150" t="s">
        <v>44</v>
      </c>
      <c r="F47" s="116">
        <f>F43+F45</f>
        <v>0</v>
      </c>
      <c r="G47" s="126"/>
    </row>
    <row r="48" spans="1:7" ht="3.95" customHeight="1">
      <c r="A48" s="144"/>
      <c r="B48" s="145"/>
      <c r="C48" s="145"/>
      <c r="D48" s="145"/>
      <c r="E48" s="145"/>
      <c r="F48" s="145"/>
      <c r="G48" s="146"/>
    </row>
    <row r="49" spans="1:7" ht="8.1" customHeight="1"/>
    <row r="50" spans="1:7" ht="17.100000000000001" customHeight="1">
      <c r="A50" s="130"/>
      <c r="B50" s="131" t="s">
        <v>71</v>
      </c>
      <c r="C50" s="131"/>
      <c r="D50" s="131"/>
      <c r="E50" s="131"/>
      <c r="F50" s="131"/>
      <c r="G50" s="132"/>
    </row>
    <row r="51" spans="1:7" ht="3.95" customHeight="1">
      <c r="A51" s="133"/>
      <c r="B51" s="134"/>
      <c r="C51" s="134"/>
      <c r="D51" s="134"/>
      <c r="E51" s="134"/>
      <c r="F51" s="134"/>
      <c r="G51" s="135"/>
    </row>
    <row r="52" spans="1:7" ht="17.100000000000001" customHeight="1">
      <c r="A52" s="133"/>
      <c r="B52" s="121" t="str">
        <f>CONCATENATE("Zuwendungsbetrag gemäß aktuellem Bescheid vom ",IF(Mittelanforderung!D29="","__________",TEXT(Mittelanforderung!D29,"TT.MM.JJJJ")))</f>
        <v>Zuwendungsbetrag gemäß aktuellem Bescheid vom __________</v>
      </c>
      <c r="C52" s="134"/>
      <c r="E52" s="150" t="s">
        <v>44</v>
      </c>
      <c r="F52" s="136">
        <f>Mittelanforderung!D27</f>
        <v>0</v>
      </c>
      <c r="G52" s="126"/>
    </row>
    <row r="53" spans="1:7" ht="3.95" customHeight="1">
      <c r="A53" s="133"/>
      <c r="B53" s="121"/>
      <c r="C53" s="121"/>
      <c r="E53" s="121"/>
      <c r="F53" s="121"/>
      <c r="G53" s="126"/>
    </row>
    <row r="54" spans="1:7" ht="17.100000000000001" customHeight="1">
      <c r="A54" s="133"/>
      <c r="B54" s="121" t="s">
        <v>22</v>
      </c>
      <c r="C54" s="134"/>
      <c r="E54" s="150" t="s">
        <v>44</v>
      </c>
      <c r="F54" s="119"/>
      <c r="G54" s="135"/>
    </row>
    <row r="55" spans="1:7" ht="3.95" customHeight="1">
      <c r="A55" s="125"/>
      <c r="B55" s="121"/>
      <c r="C55" s="121"/>
      <c r="E55" s="137"/>
      <c r="F55" s="121"/>
      <c r="G55" s="138"/>
    </row>
    <row r="56" spans="1:7" ht="17.100000000000001" customHeight="1">
      <c r="A56" s="125"/>
      <c r="B56" s="134" t="s">
        <v>23</v>
      </c>
      <c r="C56" s="121"/>
      <c r="E56" s="150" t="s">
        <v>44</v>
      </c>
      <c r="F56" s="140">
        <f>IF(F52-F54&lt;0,0,F52-F54)</f>
        <v>0</v>
      </c>
      <c r="G56" s="141"/>
    </row>
    <row r="57" spans="1:7" ht="3.95" customHeight="1">
      <c r="A57" s="125"/>
      <c r="B57" s="121"/>
      <c r="C57" s="121"/>
      <c r="E57" s="137"/>
      <c r="F57" s="121"/>
      <c r="G57" s="126"/>
    </row>
    <row r="58" spans="1:7" ht="17.100000000000001" customHeight="1">
      <c r="A58" s="125"/>
      <c r="B58" s="121" t="s">
        <v>69</v>
      </c>
      <c r="C58" s="121"/>
      <c r="E58" s="150" t="s">
        <v>70</v>
      </c>
      <c r="F58" s="157"/>
      <c r="G58" s="126"/>
    </row>
    <row r="59" spans="1:7" ht="3.95" customHeight="1">
      <c r="A59" s="125"/>
      <c r="B59" s="134"/>
      <c r="C59" s="121"/>
      <c r="E59" s="139"/>
      <c r="F59" s="121"/>
      <c r="G59" s="126"/>
    </row>
    <row r="60" spans="1:7" ht="17.100000000000001" customHeight="1">
      <c r="A60" s="125"/>
      <c r="B60" s="121" t="s">
        <v>24</v>
      </c>
      <c r="C60" s="134"/>
      <c r="E60" s="150" t="s">
        <v>44</v>
      </c>
      <c r="F60" s="136">
        <f>ROUND(F47*ROUND(F58,4),2)</f>
        <v>0</v>
      </c>
      <c r="G60" s="135"/>
    </row>
    <row r="61" spans="1:7" ht="3.95" customHeight="1">
      <c r="A61" s="125"/>
      <c r="B61" s="134"/>
      <c r="C61" s="134"/>
      <c r="E61" s="134"/>
      <c r="F61" s="121"/>
      <c r="G61" s="126"/>
    </row>
    <row r="62" spans="1:7" ht="17.100000000000001" customHeight="1">
      <c r="A62" s="125"/>
      <c r="B62" s="121" t="s">
        <v>25</v>
      </c>
      <c r="C62" s="121"/>
      <c r="E62" s="150" t="s">
        <v>44</v>
      </c>
      <c r="F62" s="119"/>
      <c r="G62" s="138"/>
    </row>
    <row r="63" spans="1:7" ht="3.95" customHeight="1">
      <c r="A63" s="125"/>
      <c r="B63" s="121"/>
      <c r="C63" s="121"/>
      <c r="E63" s="137"/>
      <c r="F63" s="121"/>
      <c r="G63" s="138"/>
    </row>
    <row r="64" spans="1:7" ht="17.100000000000001" customHeight="1">
      <c r="A64" s="125"/>
      <c r="B64" s="134" t="s">
        <v>26</v>
      </c>
      <c r="C64" s="121"/>
      <c r="E64" s="150" t="s">
        <v>44</v>
      </c>
      <c r="F64" s="140">
        <f>IF(F60-F62&lt;0,0,F60-F62)</f>
        <v>0</v>
      </c>
      <c r="G64" s="141"/>
    </row>
    <row r="65" spans="1:7" ht="3.95" customHeight="1">
      <c r="A65" s="133"/>
      <c r="B65" s="134"/>
      <c r="C65" s="134"/>
      <c r="E65" s="134"/>
      <c r="F65" s="121"/>
      <c r="G65" s="141"/>
    </row>
    <row r="66" spans="1:7" ht="17.100000000000001" customHeight="1">
      <c r="A66" s="125"/>
      <c r="B66" s="134" t="s">
        <v>46</v>
      </c>
      <c r="C66" s="121"/>
      <c r="E66" s="150" t="s">
        <v>44</v>
      </c>
      <c r="F66" s="142" t="str">
        <f>IF(MIN(F64,F56)=0,"",MIN(F64,F56))</f>
        <v/>
      </c>
      <c r="G66" s="141"/>
    </row>
    <row r="67" spans="1:7" ht="3.95" customHeight="1">
      <c r="A67" s="125"/>
      <c r="B67" s="121"/>
      <c r="C67" s="121"/>
      <c r="D67" s="121"/>
      <c r="E67" s="121"/>
      <c r="F67" s="121"/>
      <c r="G67" s="141"/>
    </row>
    <row r="68" spans="1:7">
      <c r="A68" s="125"/>
      <c r="B68" s="143" t="s">
        <v>30</v>
      </c>
      <c r="C68" s="121"/>
      <c r="D68" s="121"/>
      <c r="E68" s="121"/>
      <c r="F68" s="121"/>
      <c r="G68" s="126"/>
    </row>
    <row r="69" spans="1:7" ht="3.95" customHeight="1">
      <c r="A69" s="144"/>
      <c r="B69" s="145"/>
      <c r="C69" s="145"/>
      <c r="D69" s="145"/>
      <c r="E69" s="145"/>
      <c r="F69" s="145"/>
      <c r="G69" s="146"/>
    </row>
    <row r="70" spans="1:7" ht="8.1" customHeight="1">
      <c r="A70" s="121"/>
      <c r="B70" s="121"/>
      <c r="C70" s="121"/>
      <c r="D70" s="121"/>
      <c r="E70" s="121"/>
      <c r="F70" s="121"/>
      <c r="G70" s="121"/>
    </row>
    <row r="71" spans="1:7" ht="12" customHeight="1">
      <c r="A71" s="147" t="str">
        <f>Mittelanforderung!$A$65</f>
        <v>Mittelanforderung Investive Förderung der Kinder- und Jugendhilfe</v>
      </c>
    </row>
    <row r="72" spans="1:7" ht="12" customHeight="1">
      <c r="A72" s="147" t="str">
        <f>Mittelanforderung!$A$66</f>
        <v>Formularversion: V 1.0 vom 13.12.23 - öffentlich -</v>
      </c>
    </row>
  </sheetData>
  <sheetProtection password="EDE9" sheet="1" objects="1" scenarios="1" selectLockedCells="1"/>
  <pageMargins left="0.78740157480314965" right="0.19685039370078741" top="0.39370078740157483" bottom="0.19685039370078741" header="0.19685039370078741" footer="0.19685039370078741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zoomScaleNormal="100" zoomScaleSheetLayoutView="75" workbookViewId="0">
      <selection activeCell="G43" sqref="G43"/>
    </sheetView>
  </sheetViews>
  <sheetFormatPr baseColWidth="10" defaultColWidth="11.42578125" defaultRowHeight="12"/>
  <cols>
    <col min="1" max="1" width="1.7109375" style="123" customWidth="1"/>
    <col min="2" max="2" width="22.7109375" style="123" customWidth="1"/>
    <col min="3" max="3" width="12.7109375" style="123" customWidth="1"/>
    <col min="4" max="4" width="1.7109375" style="123" customWidth="1"/>
    <col min="5" max="5" width="29.7109375" style="123" customWidth="1"/>
    <col min="6" max="6" width="1.7109375" style="123" customWidth="1"/>
    <col min="7" max="7" width="29.7109375" style="123" customWidth="1"/>
    <col min="8" max="9" width="1.7109375" style="123" customWidth="1"/>
    <col min="10" max="16384" width="11.42578125" style="123"/>
  </cols>
  <sheetData>
    <row r="1" spans="1:11" ht="15" customHeight="1">
      <c r="A1" s="121" t="s">
        <v>84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2" customHeight="1">
      <c r="I2" s="124"/>
    </row>
    <row r="3" spans="1:11" ht="15" customHeight="1">
      <c r="A3" s="123" t="str">
        <f>CONCATENATE(Mittelanforderung!$A$25," ",IF(Mittelanforderung!$D$25="F-FCO","F-FCO__________",Mittelanforderung!$D$25))</f>
        <v xml:space="preserve">Aktenzeichen </v>
      </c>
      <c r="I3" s="124"/>
    </row>
    <row r="4" spans="1:11" ht="15" customHeight="1">
      <c r="A4" s="123" t="str">
        <f ca="1">CONCATENATE("Mittelanforderung vom ",IF(Mittelanforderung!$B$58="","__________",TEXT(Mittelanforderung!$B$58,"TT.MM.JJJJ")))</f>
        <v>Mittelanforderung vom 13.12.2023</v>
      </c>
    </row>
    <row r="5" spans="1:11" ht="15" customHeight="1">
      <c r="A5" s="121" t="str">
        <f>CONCATENATE("Mittelbedarfsplanung für den Zeitaum vom ",IF(Mittelanforderung!D34="","__________",TEXT(Mittelanforderung!D34,"TT.MM.JJJJ"))," bis ",IF(Mittelanforderung!F34="","__________",TEXT(Mittelanforderung!F34,"TT.MM.JJJJ")))</f>
        <v>Mittelbedarfsplanung für den Zeitaum vom __________ bis __________</v>
      </c>
    </row>
    <row r="6" spans="1:11" ht="3.95" customHeight="1"/>
    <row r="7" spans="1:11" ht="17.100000000000001" customHeight="1">
      <c r="A7" s="162"/>
      <c r="B7" s="131" t="s">
        <v>72</v>
      </c>
      <c r="C7" s="131"/>
      <c r="D7" s="131"/>
      <c r="E7" s="131"/>
      <c r="F7" s="131"/>
      <c r="G7" s="131"/>
      <c r="H7" s="131"/>
      <c r="I7" s="132"/>
    </row>
    <row r="8" spans="1:11" ht="3.95" customHeight="1">
      <c r="A8" s="125"/>
      <c r="B8" s="121"/>
      <c r="C8" s="121"/>
      <c r="D8" s="121"/>
      <c r="E8" s="121"/>
      <c r="F8" s="121"/>
      <c r="G8" s="121"/>
      <c r="H8" s="121"/>
      <c r="I8" s="126"/>
    </row>
    <row r="9" spans="1:11" s="111" customFormat="1" ht="12" customHeight="1">
      <c r="A9" s="107"/>
      <c r="I9" s="110"/>
    </row>
    <row r="10" spans="1:11" s="111" customFormat="1" ht="12" customHeight="1">
      <c r="A10" s="107"/>
      <c r="I10" s="110"/>
    </row>
    <row r="11" spans="1:11" s="111" customFormat="1" ht="12" customHeight="1">
      <c r="A11" s="107"/>
      <c r="I11" s="110"/>
    </row>
    <row r="12" spans="1:11" s="111" customFormat="1" ht="12" customHeight="1">
      <c r="A12" s="107"/>
      <c r="I12" s="110"/>
    </row>
    <row r="13" spans="1:11" s="111" customFormat="1" ht="12" customHeight="1">
      <c r="A13" s="107"/>
      <c r="I13" s="110"/>
    </row>
    <row r="14" spans="1:11" s="111" customFormat="1" ht="12" customHeight="1">
      <c r="A14" s="107"/>
      <c r="I14" s="110"/>
    </row>
    <row r="15" spans="1:11" s="111" customFormat="1" ht="12" customHeight="1">
      <c r="A15" s="107"/>
      <c r="I15" s="110"/>
    </row>
    <row r="16" spans="1:11" s="111" customFormat="1" ht="12" customHeight="1">
      <c r="A16" s="107"/>
      <c r="I16" s="110"/>
    </row>
    <row r="17" spans="1:9" s="111" customFormat="1" ht="12" customHeight="1">
      <c r="A17" s="107"/>
      <c r="I17" s="110"/>
    </row>
    <row r="18" spans="1:9" s="111" customFormat="1" ht="12" customHeight="1">
      <c r="A18" s="107"/>
      <c r="I18" s="110"/>
    </row>
    <row r="19" spans="1:9" s="111" customFormat="1" ht="12" customHeight="1">
      <c r="A19" s="107"/>
      <c r="I19" s="110"/>
    </row>
    <row r="20" spans="1:9" s="111" customFormat="1" ht="12" customHeight="1">
      <c r="A20" s="107"/>
      <c r="I20" s="110"/>
    </row>
    <row r="21" spans="1:9" s="111" customFormat="1" ht="12" customHeight="1">
      <c r="A21" s="107"/>
      <c r="I21" s="110"/>
    </row>
    <row r="22" spans="1:9" s="111" customFormat="1" ht="12" customHeight="1">
      <c r="A22" s="107"/>
      <c r="I22" s="110"/>
    </row>
    <row r="23" spans="1:9" s="111" customFormat="1" ht="12" customHeight="1">
      <c r="A23" s="107"/>
      <c r="I23" s="110"/>
    </row>
    <row r="24" spans="1:9" s="111" customFormat="1" ht="12" customHeight="1">
      <c r="A24" s="107"/>
      <c r="I24" s="110"/>
    </row>
    <row r="25" spans="1:9" s="111" customFormat="1" ht="12" customHeight="1">
      <c r="A25" s="107"/>
      <c r="I25" s="110"/>
    </row>
    <row r="26" spans="1:9" s="111" customFormat="1" ht="12" customHeight="1">
      <c r="A26" s="107"/>
      <c r="I26" s="110"/>
    </row>
    <row r="27" spans="1:9" s="111" customFormat="1" ht="12" customHeight="1">
      <c r="A27" s="107"/>
      <c r="I27" s="110"/>
    </row>
    <row r="28" spans="1:9" s="111" customFormat="1" ht="12" customHeight="1">
      <c r="A28" s="107"/>
      <c r="I28" s="110"/>
    </row>
    <row r="29" spans="1:9" s="111" customFormat="1" ht="12" customHeight="1">
      <c r="A29" s="107"/>
      <c r="I29" s="110"/>
    </row>
    <row r="30" spans="1:9" s="111" customFormat="1" ht="12" customHeight="1">
      <c r="A30" s="107"/>
      <c r="I30" s="110"/>
    </row>
    <row r="31" spans="1:9" s="111" customFormat="1" ht="12" customHeight="1">
      <c r="A31" s="107"/>
      <c r="I31" s="110"/>
    </row>
    <row r="32" spans="1:9" s="111" customFormat="1" ht="12" customHeight="1">
      <c r="A32" s="107"/>
      <c r="I32" s="110"/>
    </row>
    <row r="33" spans="1:9" s="111" customFormat="1" ht="12" customHeight="1">
      <c r="A33" s="107"/>
      <c r="I33" s="110"/>
    </row>
    <row r="34" spans="1:9" s="111" customFormat="1" ht="12" customHeight="1">
      <c r="A34" s="107"/>
      <c r="I34" s="110"/>
    </row>
    <row r="35" spans="1:9" s="111" customFormat="1" ht="12" customHeight="1">
      <c r="A35" s="107"/>
      <c r="I35" s="110"/>
    </row>
    <row r="36" spans="1:9" s="111" customFormat="1" ht="12" customHeight="1">
      <c r="A36" s="107"/>
      <c r="I36" s="110"/>
    </row>
    <row r="37" spans="1:9" s="111" customFormat="1" ht="12" customHeight="1">
      <c r="A37" s="107"/>
      <c r="I37" s="110"/>
    </row>
    <row r="38" spans="1:9" s="111" customFormat="1" ht="12" customHeight="1">
      <c r="A38" s="107"/>
      <c r="I38" s="110"/>
    </row>
    <row r="39" spans="1:9" ht="3.95" customHeight="1">
      <c r="A39" s="127"/>
      <c r="B39" s="128"/>
      <c r="C39" s="128"/>
      <c r="D39" s="128"/>
      <c r="E39" s="128"/>
      <c r="F39" s="128"/>
      <c r="G39" s="128"/>
      <c r="H39" s="128"/>
      <c r="I39" s="129"/>
    </row>
    <row r="40" spans="1:9" ht="8.1" customHeight="1"/>
    <row r="41" spans="1:9" ht="17.100000000000001" customHeight="1">
      <c r="A41" s="162"/>
      <c r="B41" s="131" t="s">
        <v>73</v>
      </c>
      <c r="C41" s="131"/>
      <c r="D41" s="131"/>
      <c r="E41" s="131"/>
      <c r="F41" s="131"/>
      <c r="G41" s="131"/>
      <c r="H41" s="131"/>
      <c r="I41" s="132"/>
    </row>
    <row r="42" spans="1:9" ht="8.1" customHeight="1">
      <c r="A42" s="125"/>
      <c r="B42" s="155"/>
      <c r="C42" s="155"/>
      <c r="D42" s="155"/>
      <c r="E42" s="155"/>
      <c r="F42" s="155"/>
      <c r="G42" s="155"/>
      <c r="H42" s="155"/>
      <c r="I42" s="156"/>
    </row>
    <row r="43" spans="1:9" s="111" customFormat="1" ht="18" customHeight="1">
      <c r="A43" s="168"/>
      <c r="B43" s="108" t="s">
        <v>76</v>
      </c>
      <c r="C43" s="108"/>
      <c r="D43" s="108"/>
      <c r="E43" s="108"/>
      <c r="F43" s="108"/>
      <c r="G43" s="166"/>
      <c r="H43" s="108"/>
      <c r="I43" s="110"/>
    </row>
    <row r="44" spans="1:9" s="111" customFormat="1" ht="3.95" customHeight="1">
      <c r="A44" s="168"/>
      <c r="B44" s="108"/>
      <c r="C44" s="108"/>
      <c r="D44" s="108"/>
      <c r="E44" s="108"/>
      <c r="F44" s="108"/>
      <c r="G44" s="108"/>
      <c r="H44" s="108"/>
      <c r="I44" s="110"/>
    </row>
    <row r="45" spans="1:9" s="111" customFormat="1" ht="18" customHeight="1">
      <c r="A45" s="168"/>
      <c r="B45" s="108" t="s">
        <v>82</v>
      </c>
      <c r="C45" s="108"/>
      <c r="D45" s="108"/>
      <c r="E45" s="165" t="s">
        <v>83</v>
      </c>
      <c r="F45" s="108"/>
      <c r="G45" s="167"/>
      <c r="H45" s="108"/>
      <c r="I45" s="110"/>
    </row>
    <row r="46" spans="1:9" s="111" customFormat="1" ht="8.1" customHeight="1">
      <c r="A46" s="168"/>
      <c r="B46" s="108"/>
      <c r="C46" s="108"/>
      <c r="D46" s="108"/>
      <c r="E46" s="108"/>
      <c r="F46" s="108"/>
      <c r="G46" s="108"/>
      <c r="H46" s="108"/>
      <c r="I46" s="110"/>
    </row>
    <row r="47" spans="1:9" s="111" customFormat="1" ht="8.1" customHeight="1">
      <c r="A47" s="168"/>
      <c r="B47" s="170"/>
      <c r="C47" s="171"/>
      <c r="D47" s="171"/>
      <c r="E47" s="171"/>
      <c r="F47" s="171"/>
      <c r="G47" s="171"/>
      <c r="H47" s="172"/>
      <c r="I47" s="110"/>
    </row>
    <row r="48" spans="1:9" s="111" customFormat="1" ht="18" customHeight="1">
      <c r="A48" s="168"/>
      <c r="B48" s="173" t="s">
        <v>74</v>
      </c>
      <c r="C48" s="174"/>
      <c r="D48" s="174"/>
      <c r="E48" s="175"/>
      <c r="F48" s="174"/>
      <c r="G48" s="164" t="s">
        <v>78</v>
      </c>
      <c r="H48" s="176"/>
      <c r="I48" s="110"/>
    </row>
    <row r="49" spans="1:9" s="111" customFormat="1" ht="3.95" customHeight="1">
      <c r="A49" s="168"/>
      <c r="B49" s="177"/>
      <c r="C49" s="174"/>
      <c r="D49" s="174"/>
      <c r="E49" s="174"/>
      <c r="F49" s="174"/>
      <c r="G49" s="174"/>
      <c r="H49" s="176"/>
      <c r="I49" s="110"/>
    </row>
    <row r="50" spans="1:9" s="111" customFormat="1" ht="18" customHeight="1">
      <c r="A50" s="168"/>
      <c r="B50" s="177"/>
      <c r="C50" s="174"/>
      <c r="D50" s="174"/>
      <c r="E50" s="174"/>
      <c r="F50" s="174"/>
      <c r="G50" s="164" t="s">
        <v>79</v>
      </c>
      <c r="H50" s="176"/>
      <c r="I50" s="110"/>
    </row>
    <row r="51" spans="1:9" s="111" customFormat="1" ht="8.1" customHeight="1">
      <c r="A51" s="168"/>
      <c r="B51" s="178"/>
      <c r="C51" s="179"/>
      <c r="D51" s="179"/>
      <c r="E51" s="179"/>
      <c r="F51" s="179"/>
      <c r="G51" s="179"/>
      <c r="H51" s="180"/>
      <c r="I51" s="110"/>
    </row>
    <row r="52" spans="1:9" s="111" customFormat="1" ht="8.1" customHeight="1">
      <c r="A52" s="168"/>
      <c r="B52" s="108"/>
      <c r="C52" s="108"/>
      <c r="D52" s="108"/>
      <c r="E52" s="108"/>
      <c r="F52" s="108"/>
      <c r="G52" s="108"/>
      <c r="H52" s="108"/>
      <c r="I52" s="110"/>
    </row>
    <row r="53" spans="1:9" s="111" customFormat="1" ht="8.1" customHeight="1">
      <c r="A53" s="168"/>
      <c r="B53" s="170"/>
      <c r="C53" s="171"/>
      <c r="D53" s="171"/>
      <c r="E53" s="171"/>
      <c r="F53" s="171"/>
      <c r="G53" s="171"/>
      <c r="H53" s="172"/>
      <c r="I53" s="110"/>
    </row>
    <row r="54" spans="1:9" s="111" customFormat="1" ht="18" customHeight="1">
      <c r="A54" s="168"/>
      <c r="B54" s="173" t="s">
        <v>75</v>
      </c>
      <c r="C54" s="174"/>
      <c r="D54" s="174"/>
      <c r="E54" s="174"/>
      <c r="F54" s="174"/>
      <c r="G54" s="164" t="s">
        <v>80</v>
      </c>
      <c r="H54" s="176"/>
      <c r="I54" s="110"/>
    </row>
    <row r="55" spans="1:9" s="111" customFormat="1" ht="3.95" customHeight="1">
      <c r="A55" s="107"/>
      <c r="B55" s="177"/>
      <c r="C55" s="174"/>
      <c r="D55" s="174"/>
      <c r="E55" s="174"/>
      <c r="F55" s="174"/>
      <c r="G55" s="174"/>
      <c r="H55" s="176"/>
      <c r="I55" s="110"/>
    </row>
    <row r="56" spans="1:9" s="111" customFormat="1" ht="18" customHeight="1">
      <c r="A56" s="107"/>
      <c r="B56" s="177"/>
      <c r="C56" s="174"/>
      <c r="D56" s="174"/>
      <c r="E56" s="174"/>
      <c r="F56" s="174"/>
      <c r="G56" s="164" t="s">
        <v>81</v>
      </c>
      <c r="H56" s="176"/>
      <c r="I56" s="110"/>
    </row>
    <row r="57" spans="1:9" s="111" customFormat="1" ht="8.1" customHeight="1">
      <c r="A57" s="107"/>
      <c r="B57" s="178"/>
      <c r="C57" s="179"/>
      <c r="D57" s="179"/>
      <c r="E57" s="179"/>
      <c r="F57" s="179"/>
      <c r="G57" s="179"/>
      <c r="H57" s="180"/>
      <c r="I57" s="110"/>
    </row>
    <row r="58" spans="1:9" s="111" customFormat="1" ht="12" customHeight="1">
      <c r="A58" s="107"/>
      <c r="B58" s="108"/>
      <c r="C58" s="108"/>
      <c r="D58" s="108"/>
      <c r="E58" s="108"/>
      <c r="F58" s="108"/>
      <c r="G58" s="108"/>
      <c r="H58" s="108"/>
      <c r="I58" s="110"/>
    </row>
    <row r="59" spans="1:9" s="111" customFormat="1" ht="12" customHeight="1">
      <c r="A59" s="107"/>
      <c r="B59" s="108"/>
      <c r="C59" s="108"/>
      <c r="D59" s="108"/>
      <c r="E59" s="108"/>
      <c r="F59" s="108"/>
      <c r="G59" s="108"/>
      <c r="H59" s="108"/>
      <c r="I59" s="110"/>
    </row>
    <row r="60" spans="1:9" s="111" customFormat="1" ht="12" customHeight="1">
      <c r="A60" s="107"/>
      <c r="B60" s="108"/>
      <c r="C60" s="108"/>
      <c r="D60" s="108"/>
      <c r="E60" s="108"/>
      <c r="F60" s="108"/>
      <c r="G60" s="108"/>
      <c r="H60" s="108"/>
      <c r="I60" s="110"/>
    </row>
    <row r="61" spans="1:9" s="59" customFormat="1" ht="12" customHeight="1">
      <c r="A61" s="169"/>
      <c r="B61" s="30"/>
      <c r="C61" s="30"/>
      <c r="E61" s="30"/>
      <c r="F61" s="55"/>
      <c r="G61" s="106"/>
      <c r="H61" s="106"/>
      <c r="I61" s="110"/>
    </row>
    <row r="62" spans="1:9" s="59" customFormat="1" ht="12" customHeight="1">
      <c r="A62" s="169"/>
      <c r="B62" s="32"/>
      <c r="C62" s="163">
        <f ca="1">TODAY()</f>
        <v>45273</v>
      </c>
      <c r="E62" s="33"/>
      <c r="F62" s="55"/>
      <c r="G62" s="71"/>
      <c r="H62" s="71"/>
      <c r="I62" s="110"/>
    </row>
    <row r="63" spans="1:9" s="59" customFormat="1" ht="12" customHeight="1">
      <c r="A63" s="169"/>
      <c r="B63" s="72" t="s">
        <v>5</v>
      </c>
      <c r="C63" s="72"/>
      <c r="E63" s="73" t="s">
        <v>8</v>
      </c>
      <c r="F63" s="55"/>
      <c r="G63" s="74" t="s">
        <v>49</v>
      </c>
      <c r="H63" s="74"/>
      <c r="I63" s="110"/>
    </row>
    <row r="64" spans="1:9" s="111" customFormat="1" ht="5.25" customHeight="1">
      <c r="A64" s="158"/>
      <c r="B64" s="159"/>
      <c r="C64" s="159"/>
      <c r="D64" s="159"/>
      <c r="E64" s="159"/>
      <c r="F64" s="159"/>
      <c r="G64" s="159"/>
      <c r="H64" s="159"/>
      <c r="I64" s="160"/>
    </row>
    <row r="65" spans="1:9" ht="12" customHeight="1">
      <c r="A65" s="121"/>
      <c r="B65" s="121"/>
      <c r="C65" s="121"/>
      <c r="D65" s="121"/>
      <c r="E65" s="121"/>
      <c r="F65" s="121"/>
      <c r="G65" s="121"/>
      <c r="H65" s="121"/>
      <c r="I65" s="121"/>
    </row>
    <row r="66" spans="1:9" ht="12" customHeight="1">
      <c r="A66" s="121"/>
      <c r="B66" s="121"/>
      <c r="C66" s="121"/>
      <c r="D66" s="121"/>
      <c r="E66" s="121"/>
      <c r="F66" s="121"/>
      <c r="G66" s="121"/>
      <c r="H66" s="121"/>
      <c r="I66" s="121"/>
    </row>
    <row r="67" spans="1:9" ht="12" customHeight="1">
      <c r="A67" s="121"/>
      <c r="B67" s="121"/>
      <c r="C67" s="121"/>
      <c r="D67" s="121"/>
      <c r="E67" s="121"/>
      <c r="F67" s="121"/>
      <c r="G67" s="121"/>
      <c r="H67" s="121"/>
      <c r="I67" s="121"/>
    </row>
    <row r="68" spans="1:9" ht="12" customHeight="1"/>
    <row r="69" spans="1:9" ht="12" customHeight="1">
      <c r="A69" s="147" t="str">
        <f>Mittelanforderung!$A$65</f>
        <v>Mittelanforderung Investive Förderung der Kinder- und Jugendhilfe</v>
      </c>
    </row>
    <row r="70" spans="1:9" ht="12" customHeight="1">
      <c r="A70" s="147" t="str">
        <f>Mittelanforderung!$A$66</f>
        <v>Formularversion: V 1.0 vom 13.12.23 - öffentlich -</v>
      </c>
    </row>
  </sheetData>
  <sheetProtection password="EDE9" sheet="1" objects="1" scenarios="1" selectLockedCells="1"/>
  <pageMargins left="0.78740157480314965" right="0.19685039370078741" top="0.39370078740157483" bottom="0.19685039370078741" header="0.19685039370078741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 altText="bestätigt">
                <anchor moveWithCells="1">
                  <from>
                    <xdr:col>6</xdr:col>
                    <xdr:colOff>9525</xdr:colOff>
                    <xdr:row>47</xdr:row>
                    <xdr:rowOff>9525</xdr:rowOff>
                  </from>
                  <to>
                    <xdr:col>6</xdr:col>
                    <xdr:colOff>314325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 altText="nicht bestätigt">
                <anchor moveWithCells="1">
                  <from>
                    <xdr:col>6</xdr:col>
                    <xdr:colOff>9525</xdr:colOff>
                    <xdr:row>49</xdr:row>
                    <xdr:rowOff>9525</xdr:rowOff>
                  </from>
                  <to>
                    <xdr:col>6</xdr:col>
                    <xdr:colOff>314325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 altText="keine Bedenken">
                <anchor moveWithCells="1">
                  <from>
                    <xdr:col>6</xdr:col>
                    <xdr:colOff>9525</xdr:colOff>
                    <xdr:row>53</xdr:row>
                    <xdr:rowOff>9525</xdr:rowOff>
                  </from>
                  <to>
                    <xdr:col>6</xdr:col>
                    <xdr:colOff>314325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 altText="Bedenken">
                <anchor moveWithCells="1">
                  <from>
                    <xdr:col>6</xdr:col>
                    <xdr:colOff>9525</xdr:colOff>
                    <xdr:row>55</xdr:row>
                    <xdr:rowOff>9525</xdr:rowOff>
                  </from>
                  <to>
                    <xdr:col>6</xdr:col>
                    <xdr:colOff>314325</xdr:colOff>
                    <xdr:row>56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Änderungsdoku</vt:lpstr>
      <vt:lpstr>Mittelanforderung</vt:lpstr>
      <vt:lpstr>Übersicht geplante Ausgaben | 1</vt:lpstr>
      <vt:lpstr>Übersicht geplante Ausgaben | 2</vt:lpstr>
      <vt:lpstr>Änderungsdoku!Druckbereich</vt:lpstr>
      <vt:lpstr>Mittelanforderung!Druckbereich</vt:lpstr>
      <vt:lpstr>'Übersicht geplante Ausgaben | 1'!Druckbereich</vt:lpstr>
      <vt:lpstr>'Übersicht geplante Ausgaben | 2'!Druckbereich</vt:lpstr>
      <vt:lpstr>Änderungsdoku!Drucktitel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angela.wessel@gfaw-thueringen.de</dc:creator>
  <cp:lastModifiedBy>Angela Wessel</cp:lastModifiedBy>
  <cp:lastPrinted>2023-11-17T07:20:53Z</cp:lastPrinted>
  <dcterms:created xsi:type="dcterms:W3CDTF">2010-02-12T07:07:07Z</dcterms:created>
  <dcterms:modified xsi:type="dcterms:W3CDTF">2023-12-13T11:29:39Z</dcterms:modified>
</cp:coreProperties>
</file>