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3 6.FP\06 Indikatorenbericht\01 Bearbeitung\"/>
    </mc:Choice>
  </mc:AlternateContent>
  <bookViews>
    <workbookView xWindow="-15" yWindow="-15" windowWidth="14400" windowHeight="11640" tabRatio="849" activeTab="1"/>
  </bookViews>
  <sheets>
    <sheet name="Änderungsdoku" sheetId="192" r:id="rId1"/>
    <sheet name="Seite 1" sheetId="53" r:id="rId2"/>
    <sheet name="Seite 2 | 1. HJ_Jahr 1" sheetId="204" r:id="rId3"/>
    <sheet name="Seite 2 | 2. HJ_Jahr 1" sheetId="208" r:id="rId4"/>
    <sheet name="Seite 2 | 1. HJ Jahr 2" sheetId="205" r:id="rId5"/>
    <sheet name="Seite 2 | 2. HJ Jahr 2" sheetId="209" r:id="rId6"/>
    <sheet name="Seite 2 | 1. HJ Jahr 3" sheetId="206" r:id="rId7"/>
    <sheet name="Seite 2 | 2. HJ Jahr 3" sheetId="210" r:id="rId8"/>
    <sheet name="Seite 2 | 1. HJ Jahr 4" sheetId="207" r:id="rId9"/>
    <sheet name="Seite 2 | 2. HJ Jahr 4" sheetId="211" r:id="rId10"/>
    <sheet name="Kataloge" sheetId="203" state="hidden" r:id="rId11"/>
  </sheets>
  <definedNames>
    <definedName name="_xlnm._FilterDatabase" localSheetId="1" hidden="1">'Seite 1'!#REF!</definedName>
    <definedName name="_xlnm._FilterDatabase" localSheetId="4" hidden="1">'Seite 2 | 1. HJ Jahr 2'!#REF!</definedName>
    <definedName name="_xlnm._FilterDatabase" localSheetId="6" hidden="1">'Seite 2 | 1. HJ Jahr 3'!#REF!</definedName>
    <definedName name="_xlnm._FilterDatabase" localSheetId="8" hidden="1">'Seite 2 | 1. HJ Jahr 4'!#REF!</definedName>
    <definedName name="_xlnm._FilterDatabase" localSheetId="2" hidden="1">'Seite 2 | 1. HJ_Jahr 1'!#REF!</definedName>
    <definedName name="_xlnm._FilterDatabase" localSheetId="5" hidden="1">'Seite 2 | 2. HJ Jahr 2'!#REF!</definedName>
    <definedName name="_xlnm._FilterDatabase" localSheetId="7" hidden="1">'Seite 2 | 2. HJ Jahr 3'!#REF!</definedName>
    <definedName name="_xlnm._FilterDatabase" localSheetId="9" hidden="1">'Seite 2 | 2. HJ Jahr 4'!#REF!</definedName>
    <definedName name="_xlnm._FilterDatabase" localSheetId="3" hidden="1">'Seite 2 | 2. HJ_Jahr 1'!#REF!</definedName>
    <definedName name="Berichtsjahr">OFFSET(Kataloge!$B$3,0,0,COUNT(Kataloge!$B$3:$B$7)+1,1)</definedName>
    <definedName name="_xlnm.Print_Area" localSheetId="0">Änderungsdoku!$A:$C</definedName>
    <definedName name="_xlnm.Print_Area" localSheetId="1">'Seite 1'!$A$1:$AO$69</definedName>
    <definedName name="_xlnm.Print_Area" localSheetId="4">'Seite 2 | 1. HJ Jahr 2'!$A$1:$H$65</definedName>
    <definedName name="_xlnm.Print_Area" localSheetId="6">'Seite 2 | 1. HJ Jahr 3'!$A$1:$H$65</definedName>
    <definedName name="_xlnm.Print_Area" localSheetId="8">'Seite 2 | 1. HJ Jahr 4'!$A$1:$H$65</definedName>
    <definedName name="_xlnm.Print_Area" localSheetId="2">'Seite 2 | 1. HJ_Jahr 1'!$A$1:$H$65</definedName>
    <definedName name="_xlnm.Print_Area" localSheetId="5">'Seite 2 | 2. HJ Jahr 2'!$A$1:$H$65</definedName>
    <definedName name="_xlnm.Print_Area" localSheetId="7">'Seite 2 | 2. HJ Jahr 3'!$A$1:$H$65</definedName>
    <definedName name="_xlnm.Print_Area" localSheetId="9">'Seite 2 | 2. HJ Jahr 4'!$A$1:$H$65</definedName>
    <definedName name="_xlnm.Print_Area" localSheetId="3">'Seite 2 | 2. HJ_Jahr 1'!$A$1:$H$65</definedName>
  </definedNames>
  <calcPr calcId="162913"/>
</workbook>
</file>

<file path=xl/calcChain.xml><?xml version="1.0" encoding="utf-8"?>
<calcChain xmlns="http://schemas.openxmlformats.org/spreadsheetml/2006/main">
  <c r="D11" i="211" l="1"/>
  <c r="D11" i="207"/>
  <c r="D11" i="210"/>
  <c r="D11" i="206"/>
  <c r="D11" i="209"/>
  <c r="D11" i="205"/>
  <c r="D11" i="208"/>
  <c r="D11" i="204"/>
  <c r="G18" i="211"/>
  <c r="G18" i="207"/>
  <c r="G18" i="210"/>
  <c r="G18" i="206"/>
  <c r="G18" i="209"/>
  <c r="G18" i="205"/>
  <c r="G18" i="208"/>
  <c r="G18" i="204"/>
  <c r="D15" i="211" l="1"/>
  <c r="B15" i="211"/>
  <c r="B13" i="211"/>
  <c r="B11" i="211"/>
  <c r="A6" i="211"/>
  <c r="A5" i="211"/>
  <c r="D15" i="210"/>
  <c r="B15" i="210"/>
  <c r="B13" i="210"/>
  <c r="B11" i="210"/>
  <c r="A6" i="210"/>
  <c r="A5" i="210"/>
  <c r="D15" i="209" l="1"/>
  <c r="B15" i="209"/>
  <c r="B13" i="209"/>
  <c r="B11" i="209"/>
  <c r="A6" i="209"/>
  <c r="A5" i="209"/>
  <c r="D15" i="208" l="1"/>
  <c r="B15" i="208"/>
  <c r="B13" i="208"/>
  <c r="B11" i="208"/>
  <c r="A6" i="208"/>
  <c r="A5" i="208"/>
  <c r="D15" i="207"/>
  <c r="B15" i="207"/>
  <c r="B13" i="207"/>
  <c r="B11" i="207"/>
  <c r="D15" i="206"/>
  <c r="B15" i="206"/>
  <c r="B13" i="206"/>
  <c r="B11" i="206"/>
  <c r="D15" i="205"/>
  <c r="B15" i="205"/>
  <c r="B13" i="205"/>
  <c r="B11" i="205"/>
  <c r="D15" i="204"/>
  <c r="B15" i="204"/>
  <c r="B13" i="204"/>
  <c r="B11" i="204"/>
  <c r="F17" i="53" l="1"/>
  <c r="T29" i="53"/>
  <c r="AB29" i="53"/>
  <c r="AJ29" i="53"/>
  <c r="T31" i="53"/>
  <c r="AB31" i="53"/>
  <c r="AJ31" i="53"/>
  <c r="T33" i="53"/>
  <c r="AB33" i="53"/>
  <c r="AJ33" i="53"/>
  <c r="T35" i="53"/>
  <c r="AB35" i="53"/>
  <c r="AJ35" i="53"/>
  <c r="T37" i="53"/>
  <c r="AB37" i="53"/>
  <c r="AJ37" i="53"/>
  <c r="T39" i="53"/>
  <c r="AB39" i="53"/>
  <c r="AJ39" i="53"/>
  <c r="T41" i="53"/>
  <c r="AB41" i="53"/>
  <c r="AJ41" i="53"/>
  <c r="T43" i="53"/>
  <c r="AB43" i="53"/>
  <c r="AJ43" i="53"/>
  <c r="T45" i="53"/>
  <c r="AB45" i="53"/>
  <c r="AJ45" i="53"/>
  <c r="T47" i="53"/>
  <c r="AB47" i="53"/>
  <c r="AJ47" i="53"/>
  <c r="T49" i="53"/>
  <c r="AB49" i="53"/>
  <c r="AJ49" i="53"/>
  <c r="T51" i="53"/>
  <c r="AB51" i="53"/>
  <c r="AJ51" i="53"/>
  <c r="T53" i="53"/>
  <c r="AB53" i="53"/>
  <c r="AJ53" i="53"/>
  <c r="T55" i="53"/>
  <c r="AB55" i="53"/>
  <c r="AJ55" i="53"/>
  <c r="T57" i="53"/>
  <c r="AB57" i="53"/>
  <c r="AJ57" i="53"/>
  <c r="T59" i="53"/>
  <c r="AB59" i="53"/>
  <c r="AJ59" i="53"/>
  <c r="T61" i="53"/>
  <c r="AB61" i="53"/>
  <c r="AJ61" i="53"/>
  <c r="T63" i="53"/>
  <c r="AB63" i="53"/>
  <c r="AJ63" i="53"/>
  <c r="T65" i="53"/>
  <c r="AB65" i="53"/>
  <c r="AJ65" i="53"/>
  <c r="AJ27" i="53"/>
  <c r="AB27" i="53"/>
  <c r="T27" i="53"/>
  <c r="L29" i="53"/>
  <c r="L31" i="53"/>
  <c r="L33" i="53"/>
  <c r="L35" i="53"/>
  <c r="L37" i="53"/>
  <c r="L39" i="53"/>
  <c r="L41" i="53"/>
  <c r="L43" i="53"/>
  <c r="L45" i="53"/>
  <c r="L47" i="53"/>
  <c r="L49" i="53"/>
  <c r="L51" i="53"/>
  <c r="L53" i="53"/>
  <c r="L55" i="53"/>
  <c r="L57" i="53"/>
  <c r="L59" i="53"/>
  <c r="L61" i="53"/>
  <c r="L63" i="53"/>
  <c r="L65" i="53"/>
  <c r="L27" i="53"/>
  <c r="A6" i="207"/>
  <c r="A5" i="207"/>
  <c r="A6" i="206"/>
  <c r="A5" i="206"/>
  <c r="A6" i="205"/>
  <c r="A5" i="205"/>
  <c r="A2" i="203"/>
  <c r="A1" i="203"/>
  <c r="A6" i="204" l="1"/>
  <c r="A5" i="204"/>
  <c r="B2" i="203" l="1"/>
  <c r="B1" i="203"/>
  <c r="B5" i="203" l="1"/>
  <c r="B4" i="203"/>
  <c r="B7" i="203"/>
  <c r="B6" i="203"/>
  <c r="A4" i="192"/>
  <c r="C6" i="203" l="1"/>
  <c r="D6" i="203"/>
  <c r="C7" i="203"/>
  <c r="D7" i="203"/>
  <c r="C5" i="203"/>
  <c r="D5" i="203"/>
  <c r="C4" i="203"/>
  <c r="D4" i="203"/>
  <c r="A7" i="53"/>
  <c r="A7" i="211"/>
  <c r="A7" i="210"/>
  <c r="A7" i="208"/>
  <c r="A7" i="209"/>
  <c r="A7" i="205"/>
  <c r="A7" i="207"/>
  <c r="A7" i="206"/>
  <c r="V25" i="53"/>
  <c r="AG24" i="53"/>
  <c r="AD24" i="53" s="1"/>
  <c r="Q24" i="53"/>
  <c r="N24" i="53" s="1"/>
  <c r="N25" i="53"/>
  <c r="I24" i="53"/>
  <c r="F24" i="53" s="1"/>
  <c r="T25" i="53"/>
  <c r="L25" i="53"/>
  <c r="Y24" i="53"/>
  <c r="V24" i="53" s="1"/>
  <c r="AB25" i="53"/>
  <c r="F25" i="53"/>
  <c r="AD25" i="53"/>
  <c r="AJ25" i="53"/>
  <c r="A7" i="204"/>
  <c r="A6" i="53"/>
  <c r="F4" i="203" l="1"/>
  <c r="G7" i="208" s="1"/>
  <c r="E4" i="203"/>
  <c r="G7" i="204" s="1"/>
  <c r="F5" i="203"/>
  <c r="G7" i="209" s="1"/>
  <c r="E5" i="203"/>
  <c r="G7" i="205" s="1"/>
  <c r="E7" i="203"/>
  <c r="G7" i="207" s="1"/>
  <c r="F7" i="203"/>
  <c r="G7" i="211" s="1"/>
  <c r="F6" i="203"/>
  <c r="G7" i="210" s="1"/>
  <c r="E6" i="203"/>
  <c r="G7" i="206" s="1"/>
  <c r="AL65" i="53"/>
  <c r="AL43" i="53"/>
  <c r="AL45" i="53"/>
  <c r="AL49" i="53"/>
  <c r="AL29" i="53"/>
  <c r="AL31" i="53"/>
  <c r="AL47" i="53"/>
  <c r="AL63" i="53"/>
  <c r="AL33" i="53"/>
  <c r="AL35" i="53"/>
  <c r="AL51" i="53"/>
  <c r="AL37" i="53"/>
  <c r="AL53" i="53"/>
  <c r="AL27" i="53"/>
  <c r="AL59" i="53"/>
  <c r="AL61" i="53"/>
  <c r="AL39" i="53"/>
  <c r="AL55" i="53"/>
  <c r="AL41" i="53"/>
  <c r="AL57" i="53"/>
  <c r="AN27" i="53"/>
  <c r="AN35" i="53"/>
  <c r="AN41" i="53"/>
  <c r="AN61" i="53"/>
  <c r="AN43" i="53"/>
  <c r="AN63" i="53"/>
  <c r="AN59" i="53"/>
  <c r="AN51" i="53"/>
  <c r="AN31" i="53"/>
  <c r="AN45" i="53"/>
  <c r="AN39" i="53"/>
  <c r="AN33" i="53"/>
  <c r="AN29" i="53"/>
  <c r="AN65" i="53"/>
  <c r="AN49" i="53"/>
  <c r="AN53" i="53"/>
  <c r="AN47" i="53"/>
  <c r="AN55" i="53"/>
  <c r="AN57" i="53"/>
  <c r="AN37" i="53"/>
  <c r="A5" i="53"/>
</calcChain>
</file>

<file path=xl/sharedStrings.xml><?xml version="1.0" encoding="utf-8"?>
<sst xmlns="http://schemas.openxmlformats.org/spreadsheetml/2006/main" count="96" uniqueCount="32">
  <si>
    <t>Änderungsdokumentation</t>
  </si>
  <si>
    <t>Version</t>
  </si>
  <si>
    <t>Datum</t>
  </si>
  <si>
    <t>Beschreibung der Änderung</t>
  </si>
  <si>
    <t>V 1.0</t>
  </si>
  <si>
    <t>Ersterstellung</t>
  </si>
  <si>
    <t>Aktenzeichen</t>
  </si>
  <si>
    <t>Bitte auswählen!</t>
  </si>
  <si>
    <t>TLVwA</t>
  </si>
  <si>
    <t>Indikatorenbericht</t>
  </si>
  <si>
    <t>Fachkräfte/Weiterbildung - Vorhaben zur Fachkräftebedarfsdeckung (FASOV)</t>
  </si>
  <si>
    <t>Vorhabenbezeichnung</t>
  </si>
  <si>
    <t>Vorhabenbeginn</t>
  </si>
  <si>
    <t>Vorhabenende</t>
  </si>
  <si>
    <t>Erfolgsindikator</t>
  </si>
  <si>
    <t>Vorhabenzeitraum</t>
  </si>
  <si>
    <t>Soll</t>
  </si>
  <si>
    <t>Ist</t>
  </si>
  <si>
    <t>Bitte beschränken Sie diese auf die Kernaussagen. Hier sind ausdrücklich keine langen Fließtexte erwünscht.</t>
  </si>
  <si>
    <t>Zuwendungsempfänger:in</t>
  </si>
  <si>
    <t>1. Allgemeine Angaben</t>
  </si>
  <si>
    <t>2. Einhaltung der Erfolgsindikatoren im Vergleich zur Vorhabenplanung</t>
  </si>
  <si>
    <r>
      <t>3. Ergebnisbilanz</t>
    </r>
    <r>
      <rPr>
        <sz val="9"/>
        <rFont val="Arial"/>
        <family val="2"/>
      </rPr>
      <t xml:space="preserve"> (Auswertung des Vorhabenverlaufes)</t>
    </r>
  </si>
  <si>
    <t>Datum, Unterschrift</t>
  </si>
  <si>
    <t>Benennung der konkreten Maßnahmen zur Sicherung der Indikatorenerfüllung (bei Abweichungen)</t>
  </si>
  <si>
    <t>Geprüft durch ____________________________________</t>
  </si>
  <si>
    <t>Erläuterungen zur Zielerreichung in Bezug auf die unter Punkt 2 genannten Indikatoren</t>
  </si>
  <si>
    <t>bis 30.06.</t>
  </si>
  <si>
    <t>ab 01.07.</t>
  </si>
  <si>
    <t>4. Prüfung durch das TLVwA</t>
  </si>
  <si>
    <t>Insofern Erfolgsindikatoren nicht eingehalten wurden, sind die Gründe hierfür im Textfeld unter Punkt 3 zu erläutern.</t>
  </si>
  <si>
    <r>
      <t xml:space="preserve">Bitte den Indikator </t>
    </r>
    <r>
      <rPr>
        <b/>
        <i/>
        <sz val="8"/>
        <color rgb="FF0070C0"/>
        <rFont val="Arial"/>
        <family val="2"/>
      </rPr>
      <t>gemäß Zuwendungsbescheid</t>
    </r>
    <r>
      <rPr>
        <i/>
        <sz val="8"/>
        <color rgb="FF0070C0"/>
        <rFont val="Arial"/>
        <family val="2"/>
      </rPr>
      <t xml:space="preserve"> benennen!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</si>
</sst>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[$€-1]_-;\-* #,##0.00\ [$€-1]_-;_-* &quot;-&quot;??\ [$€-1]_-"/>
    <numFmt numFmtId="165" formatCode="dd/mm/yy;@"/>
    <numFmt numFmtId="166" formatCode="#,##0;\-#,##0;"/>
  </numFmts>
  <fonts count="36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9"/>
      <color theme="1"/>
      <name val="Arial"/>
      <family val="2"/>
    </font>
    <font>
      <b/>
      <sz val="18"/>
      <name val="Arial"/>
      <family val="2"/>
    </font>
    <font>
      <i/>
      <sz val="8"/>
      <color rgb="FF0070C0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i/>
      <sz val="8"/>
      <color rgb="FF0070C0"/>
      <name val="Arial"/>
      <family val="2"/>
    </font>
    <font>
      <sz val="8"/>
      <color theme="0" tint="-0.1499679555650502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/>
      <right/>
      <top/>
      <bottom style="thin">
        <color auto="1"/>
      </bottom>
      <diagonal/>
    </border>
  </borders>
  <cellStyleXfs count="54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10" fillId="2" borderId="1" applyNumberFormat="0" applyAlignment="0" applyProtection="0"/>
    <xf numFmtId="0" fontId="11" fillId="2" borderId="2" applyNumberFormat="0" applyAlignment="0" applyProtection="0"/>
    <xf numFmtId="0" fontId="12" fillId="3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5" fillId="14" borderId="0" applyNumberFormat="0" applyBorder="0" applyAlignment="0" applyProtection="0"/>
    <xf numFmtId="0" fontId="16" fillId="3" borderId="0" applyNumberFormat="0" applyBorder="0" applyAlignment="0" applyProtection="0"/>
    <xf numFmtId="0" fontId="1" fillId="4" borderId="4" applyNumberFormat="0" applyFont="0" applyAlignment="0" applyProtection="0"/>
    <xf numFmtId="0" fontId="17" fillId="15" borderId="0" applyNumberFormat="0" applyBorder="0" applyAlignment="0" applyProtection="0"/>
    <xf numFmtId="0" fontId="25" fillId="0" borderId="0"/>
    <xf numFmtId="0" fontId="28" fillId="0" borderId="0"/>
    <xf numFmtId="0" fontId="25" fillId="0" borderId="0"/>
    <xf numFmtId="0" fontId="25" fillId="0" borderId="0"/>
    <xf numFmtId="0" fontId="26" fillId="0" borderId="0"/>
    <xf numFmtId="0" fontId="5" fillId="0" borderId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16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</cellStyleXfs>
  <cellXfs count="102">
    <xf numFmtId="0" fontId="0" fillId="0" borderId="0" xfId="0"/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6" fillId="0" borderId="0" xfId="40" applyNumberFormat="1" applyAlignment="1" applyProtection="1">
      <alignment vertical="center"/>
      <protection hidden="1"/>
    </xf>
    <xf numFmtId="0" fontId="26" fillId="0" borderId="0" xfId="40" applyNumberFormat="1" applyAlignment="1" applyProtection="1">
      <alignment horizontal="center" vertical="center"/>
      <protection hidden="1"/>
    </xf>
    <xf numFmtId="0" fontId="26" fillId="0" borderId="0" xfId="40" applyNumberFormat="1" applyBorder="1" applyAlignment="1" applyProtection="1">
      <alignment vertical="center"/>
      <protection hidden="1"/>
    </xf>
    <xf numFmtId="0" fontId="27" fillId="0" borderId="0" xfId="40" applyNumberFormat="1" applyFont="1" applyBorder="1" applyAlignment="1" applyProtection="1">
      <alignment vertical="center"/>
      <protection hidden="1"/>
    </xf>
    <xf numFmtId="0" fontId="29" fillId="0" borderId="0" xfId="40" applyNumberFormat="1" applyFont="1" applyBorder="1" applyAlignment="1" applyProtection="1">
      <alignment vertical="center"/>
      <protection hidden="1"/>
    </xf>
    <xf numFmtId="14" fontId="2" fillId="18" borderId="14" xfId="50" applyNumberFormat="1" applyFont="1" applyFill="1" applyBorder="1" applyAlignment="1" applyProtection="1">
      <alignment horizontal="left" vertical="center" indent="1"/>
      <protection locked="0"/>
    </xf>
    <xf numFmtId="0" fontId="2" fillId="19" borderId="22" xfId="0" applyFont="1" applyFill="1" applyBorder="1" applyAlignment="1" applyProtection="1">
      <alignment vertical="center"/>
      <protection hidden="1"/>
    </xf>
    <xf numFmtId="1" fontId="2" fillId="18" borderId="15" xfId="50" applyNumberFormat="1" applyFont="1" applyFill="1" applyBorder="1" applyAlignment="1" applyProtection="1">
      <alignment horizontal="left" vertical="center" indent="1"/>
      <protection locked="0"/>
    </xf>
    <xf numFmtId="0" fontId="2" fillId="18" borderId="22" xfId="0" applyFont="1" applyFill="1" applyBorder="1" applyAlignment="1" applyProtection="1">
      <alignment vertical="center"/>
      <protection hidden="1"/>
    </xf>
    <xf numFmtId="0" fontId="2" fillId="18" borderId="13" xfId="0" applyFont="1" applyFill="1" applyBorder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7" fillId="0" borderId="0" xfId="41" applyFont="1" applyAlignment="1" applyProtection="1">
      <alignment vertical="center"/>
      <protection hidden="1"/>
    </xf>
    <xf numFmtId="0" fontId="6" fillId="0" borderId="0" xfId="41" applyFont="1" applyAlignment="1" applyProtection="1">
      <alignment vertical="center"/>
      <protection hidden="1"/>
    </xf>
    <xf numFmtId="1" fontId="2" fillId="18" borderId="14" xfId="50" applyNumberFormat="1" applyFont="1" applyFill="1" applyBorder="1" applyAlignment="1" applyProtection="1">
      <alignment horizontal="left" vertical="center" indent="1"/>
      <protection locked="0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0" borderId="16" xfId="0" applyFont="1" applyBorder="1" applyAlignment="1" applyProtection="1">
      <alignment vertical="center"/>
      <protection hidden="1"/>
    </xf>
    <xf numFmtId="0" fontId="30" fillId="0" borderId="0" xfId="0" applyFont="1" applyBorder="1" applyAlignment="1" applyProtection="1">
      <alignment vertical="center"/>
      <protection hidden="1"/>
    </xf>
    <xf numFmtId="0" fontId="2" fillId="0" borderId="14" xfId="40" applyNumberFormat="1" applyFont="1" applyBorder="1" applyAlignment="1">
      <alignment horizontal="left" vertical="center" wrapText="1" indent="1"/>
    </xf>
    <xf numFmtId="0" fontId="31" fillId="19" borderId="23" xfId="40" applyNumberFormat="1" applyFont="1" applyFill="1" applyBorder="1" applyAlignment="1" applyProtection="1">
      <alignment horizontal="left" indent="1"/>
      <protection hidden="1"/>
    </xf>
    <xf numFmtId="0" fontId="2" fillId="19" borderId="10" xfId="40" applyNumberFormat="1" applyFont="1" applyFill="1" applyBorder="1" applyAlignment="1" applyProtection="1">
      <alignment vertical="center"/>
      <protection hidden="1"/>
    </xf>
    <xf numFmtId="0" fontId="2" fillId="19" borderId="24" xfId="40" applyNumberFormat="1" applyFont="1" applyFill="1" applyBorder="1" applyAlignment="1" applyProtection="1">
      <alignment vertical="center"/>
      <protection hidden="1"/>
    </xf>
    <xf numFmtId="0" fontId="2" fillId="19" borderId="26" xfId="40" applyNumberFormat="1" applyFont="1" applyFill="1" applyBorder="1" applyAlignment="1" applyProtection="1">
      <alignment vertical="center"/>
      <protection hidden="1"/>
    </xf>
    <xf numFmtId="0" fontId="2" fillId="19" borderId="27" xfId="40" applyNumberFormat="1" applyFont="1" applyFill="1" applyBorder="1" applyAlignment="1" applyProtection="1">
      <alignment vertical="center"/>
      <protection hidden="1"/>
    </xf>
    <xf numFmtId="0" fontId="32" fillId="0" borderId="0" xfId="40" quotePrefix="1" applyNumberFormat="1" applyFont="1" applyBorder="1" applyAlignment="1" applyProtection="1">
      <alignment horizontal="left" vertical="center"/>
      <protection hidden="1"/>
    </xf>
    <xf numFmtId="0" fontId="3" fillId="21" borderId="15" xfId="40" applyNumberFormat="1" applyFont="1" applyFill="1" applyBorder="1" applyAlignment="1" applyProtection="1">
      <alignment horizontal="left" vertical="center" indent="1"/>
      <protection hidden="1"/>
    </xf>
    <xf numFmtId="0" fontId="26" fillId="21" borderId="22" xfId="40" applyNumberFormat="1" applyFill="1" applyBorder="1" applyAlignment="1" applyProtection="1">
      <alignment horizontal="center" vertical="center"/>
      <protection hidden="1"/>
    </xf>
    <xf numFmtId="0" fontId="26" fillId="21" borderId="13" xfId="40" applyNumberFormat="1" applyFill="1" applyBorder="1" applyAlignment="1" applyProtection="1">
      <alignment vertical="center"/>
      <protection hidden="1"/>
    </xf>
    <xf numFmtId="0" fontId="26" fillId="0" borderId="0" xfId="40" applyNumberFormat="1" applyAlignment="1" applyProtection="1">
      <alignment horizontal="left" vertical="center" indent="1"/>
      <protection hidden="1"/>
    </xf>
    <xf numFmtId="0" fontId="3" fillId="17" borderId="14" xfId="40" applyNumberFormat="1" applyFont="1" applyFill="1" applyBorder="1" applyAlignment="1">
      <alignment horizontal="left" vertical="center" indent="1"/>
    </xf>
    <xf numFmtId="0" fontId="3" fillId="17" borderId="14" xfId="40" applyNumberFormat="1" applyFont="1" applyFill="1" applyBorder="1" applyAlignment="1">
      <alignment horizontal="center" vertical="center"/>
    </xf>
    <xf numFmtId="165" fontId="2" fillId="0" borderId="14" xfId="40" applyNumberFormat="1" applyFont="1" applyBorder="1" applyAlignment="1">
      <alignment horizontal="left" vertical="center" indent="1"/>
    </xf>
    <xf numFmtId="165" fontId="2" fillId="0" borderId="14" xfId="51" applyNumberFormat="1" applyFont="1" applyBorder="1" applyAlignment="1">
      <alignment horizontal="center" vertical="center"/>
    </xf>
    <xf numFmtId="165" fontId="2" fillId="0" borderId="14" xfId="40" applyNumberFormat="1" applyFont="1" applyBorder="1" applyAlignment="1">
      <alignment horizontal="center" vertical="center"/>
    </xf>
    <xf numFmtId="0" fontId="33" fillId="19" borderId="25" xfId="40" applyNumberFormat="1" applyFont="1" applyFill="1" applyBorder="1" applyAlignment="1" applyProtection="1">
      <alignment horizontal="left" vertical="top" indent="1"/>
      <protection hidden="1"/>
    </xf>
    <xf numFmtId="0" fontId="2" fillId="0" borderId="12" xfId="0" applyFont="1" applyBorder="1" applyAlignment="1" applyProtection="1">
      <alignment vertical="center"/>
      <protection hidden="1"/>
    </xf>
    <xf numFmtId="0" fontId="2" fillId="0" borderId="21" xfId="0" applyFon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2" fillId="17" borderId="16" xfId="0" applyFont="1" applyFill="1" applyBorder="1" applyAlignment="1" applyProtection="1">
      <alignment vertical="center"/>
      <protection hidden="1"/>
    </xf>
    <xf numFmtId="0" fontId="2" fillId="17" borderId="11" xfId="0" applyFont="1" applyFill="1" applyBorder="1" applyAlignment="1" applyProtection="1">
      <alignment vertical="center"/>
      <protection hidden="1"/>
    </xf>
    <xf numFmtId="0" fontId="2" fillId="18" borderId="14" xfId="0" applyFont="1" applyFill="1" applyBorder="1" applyAlignment="1" applyProtection="1">
      <alignment horizontal="right" vertical="center" indent="1"/>
      <protection locked="0"/>
    </xf>
    <xf numFmtId="0" fontId="2" fillId="22" borderId="15" xfId="0" applyFont="1" applyFill="1" applyBorder="1" applyAlignment="1" applyProtection="1">
      <alignment vertical="center"/>
      <protection hidden="1"/>
    </xf>
    <xf numFmtId="0" fontId="2" fillId="22" borderId="22" xfId="0" applyFont="1" applyFill="1" applyBorder="1" applyAlignment="1" applyProtection="1">
      <alignment vertical="center"/>
      <protection hidden="1"/>
    </xf>
    <xf numFmtId="0" fontId="2" fillId="22" borderId="13" xfId="0" applyFont="1" applyFill="1" applyBorder="1" applyAlignment="1" applyProtection="1">
      <alignment vertical="center"/>
      <protection hidden="1"/>
    </xf>
    <xf numFmtId="0" fontId="3" fillId="22" borderId="22" xfId="0" applyFont="1" applyFill="1" applyBorder="1" applyAlignment="1" applyProtection="1">
      <alignment vertical="center"/>
      <protection hidden="1"/>
    </xf>
    <xf numFmtId="0" fontId="2" fillId="19" borderId="16" xfId="0" applyFont="1" applyFill="1" applyBorder="1" applyAlignment="1" applyProtection="1">
      <alignment vertical="center"/>
      <protection hidden="1"/>
    </xf>
    <xf numFmtId="49" fontId="2" fillId="19" borderId="19" xfId="0" applyNumberFormat="1" applyFont="1" applyFill="1" applyBorder="1" applyAlignment="1" applyProtection="1">
      <alignment horizontal="left" vertical="center" indent="1"/>
      <protection hidden="1"/>
    </xf>
    <xf numFmtId="0" fontId="2" fillId="19" borderId="0" xfId="0" applyFont="1" applyFill="1" applyBorder="1" applyAlignment="1" applyProtection="1">
      <alignment vertical="center"/>
      <protection hidden="1"/>
    </xf>
    <xf numFmtId="0" fontId="2" fillId="19" borderId="20" xfId="0" applyFont="1" applyFill="1" applyBorder="1" applyAlignment="1" applyProtection="1">
      <alignment vertical="center"/>
      <protection hidden="1"/>
    </xf>
    <xf numFmtId="0" fontId="2" fillId="19" borderId="19" xfId="0" applyFont="1" applyFill="1" applyBorder="1" applyAlignment="1" applyProtection="1">
      <alignment vertical="center"/>
      <protection hidden="1"/>
    </xf>
    <xf numFmtId="49" fontId="2" fillId="19" borderId="0" xfId="0" applyNumberFormat="1" applyFont="1" applyFill="1" applyBorder="1" applyAlignment="1" applyProtection="1">
      <alignment vertical="center"/>
      <protection hidden="1"/>
    </xf>
    <xf numFmtId="0" fontId="2" fillId="19" borderId="18" xfId="0" applyFont="1" applyFill="1" applyBorder="1" applyAlignment="1" applyProtection="1">
      <alignment vertical="center"/>
      <protection hidden="1"/>
    </xf>
    <xf numFmtId="49" fontId="2" fillId="19" borderId="17" xfId="0" applyNumberFormat="1" applyFont="1" applyFill="1" applyBorder="1" applyAlignment="1" applyProtection="1">
      <alignment horizontal="left" vertical="center" indent="1"/>
      <protection hidden="1"/>
    </xf>
    <xf numFmtId="0" fontId="2" fillId="19" borderId="12" xfId="0" applyFont="1" applyFill="1" applyBorder="1" applyAlignment="1" applyProtection="1">
      <alignment vertical="center"/>
      <protection hidden="1"/>
    </xf>
    <xf numFmtId="0" fontId="2" fillId="19" borderId="21" xfId="0" applyFont="1" applyFill="1" applyBorder="1" applyAlignment="1" applyProtection="1">
      <alignment vertical="center"/>
      <protection hidden="1"/>
    </xf>
    <xf numFmtId="0" fontId="2" fillId="19" borderId="11" xfId="0" applyFont="1" applyFill="1" applyBorder="1" applyAlignment="1" applyProtection="1">
      <alignment vertical="center"/>
      <protection hidden="1"/>
    </xf>
    <xf numFmtId="0" fontId="2" fillId="19" borderId="15" xfId="0" applyFont="1" applyFill="1" applyBorder="1" applyAlignment="1" applyProtection="1">
      <alignment horizontal="left" vertical="center" indent="1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19" borderId="17" xfId="0" applyFont="1" applyFill="1" applyBorder="1" applyAlignment="1" applyProtection="1">
      <alignment vertical="center"/>
      <protection hidden="1"/>
    </xf>
    <xf numFmtId="0" fontId="4" fillId="19" borderId="21" xfId="0" applyFont="1" applyFill="1" applyBorder="1" applyAlignment="1" applyProtection="1">
      <alignment vertical="top"/>
      <protection hidden="1"/>
    </xf>
    <xf numFmtId="0" fontId="2" fillId="19" borderId="28" xfId="0" applyFont="1" applyFill="1" applyBorder="1" applyAlignment="1" applyProtection="1">
      <alignment vertical="center"/>
      <protection hidden="1"/>
    </xf>
    <xf numFmtId="14" fontId="2" fillId="0" borderId="0" xfId="0" applyNumberFormat="1" applyFont="1" applyAlignment="1">
      <alignment horizontal="center" vertical="center"/>
    </xf>
    <xf numFmtId="0" fontId="2" fillId="20" borderId="0" xfId="0" applyFont="1" applyFill="1" applyAlignment="1">
      <alignment horizontal="center" vertical="center"/>
    </xf>
    <xf numFmtId="14" fontId="2" fillId="23" borderId="0" xfId="0" applyNumberFormat="1" applyFont="1" applyFill="1" applyAlignment="1">
      <alignment horizontal="center" vertical="center"/>
    </xf>
    <xf numFmtId="0" fontId="4" fillId="17" borderId="17" xfId="0" applyFont="1" applyFill="1" applyBorder="1" applyAlignment="1" applyProtection="1">
      <alignment horizontal="left" indent="1"/>
      <protection hidden="1"/>
    </xf>
    <xf numFmtId="0" fontId="30" fillId="17" borderId="12" xfId="0" applyFont="1" applyFill="1" applyBorder="1" applyAlignment="1" applyProtection="1">
      <alignment horizontal="left" vertical="top" indent="1"/>
      <protection hidden="1"/>
    </xf>
    <xf numFmtId="0" fontId="4" fillId="17" borderId="17" xfId="0" applyFont="1" applyFill="1" applyBorder="1" applyAlignment="1" applyProtection="1">
      <alignment vertical="center"/>
      <protection hidden="1"/>
    </xf>
    <xf numFmtId="0" fontId="4" fillId="17" borderId="18" xfId="0" applyFont="1" applyFill="1" applyBorder="1" applyAlignment="1" applyProtection="1">
      <alignment vertical="center"/>
      <protection hidden="1"/>
    </xf>
    <xf numFmtId="0" fontId="4" fillId="17" borderId="18" xfId="0" applyFont="1" applyFill="1" applyBorder="1" applyAlignment="1" applyProtection="1">
      <alignment horizontal="center" vertical="center"/>
      <protection hidden="1"/>
    </xf>
    <xf numFmtId="0" fontId="4" fillId="17" borderId="16" xfId="0" applyFont="1" applyFill="1" applyBorder="1" applyAlignment="1" applyProtection="1">
      <alignment horizontal="center" vertical="center"/>
      <protection hidden="1"/>
    </xf>
    <xf numFmtId="0" fontId="4" fillId="17" borderId="18" xfId="0" applyFont="1" applyFill="1" applyBorder="1" applyAlignment="1" applyProtection="1">
      <alignment horizontal="center"/>
      <protection hidden="1"/>
    </xf>
    <xf numFmtId="0" fontId="4" fillId="17" borderId="12" xfId="0" applyFont="1" applyFill="1" applyBorder="1" applyAlignment="1" applyProtection="1">
      <alignment horizontal="center" vertical="center"/>
      <protection hidden="1"/>
    </xf>
    <xf numFmtId="0" fontId="4" fillId="17" borderId="21" xfId="0" applyFont="1" applyFill="1" applyBorder="1" applyAlignment="1" applyProtection="1">
      <alignment horizontal="center" vertical="center"/>
      <protection hidden="1"/>
    </xf>
    <xf numFmtId="0" fontId="4" fillId="17" borderId="11" xfId="0" applyFont="1" applyFill="1" applyBorder="1" applyAlignment="1" applyProtection="1">
      <alignment horizontal="center" vertical="center"/>
      <protection hidden="1"/>
    </xf>
    <xf numFmtId="0" fontId="4" fillId="17" borderId="16" xfId="0" applyFont="1" applyFill="1" applyBorder="1" applyAlignment="1" applyProtection="1">
      <alignment vertical="center"/>
      <protection hidden="1"/>
    </xf>
    <xf numFmtId="166" fontId="2" fillId="0" borderId="14" xfId="0" applyNumberFormat="1" applyFont="1" applyFill="1" applyBorder="1" applyAlignment="1" applyProtection="1">
      <alignment horizontal="right" vertical="center" indent="1"/>
      <protection hidden="1"/>
    </xf>
    <xf numFmtId="0" fontId="2" fillId="17" borderId="18" xfId="0" applyFont="1" applyFill="1" applyBorder="1" applyAlignment="1" applyProtection="1">
      <alignment vertical="center"/>
      <protection hidden="1"/>
    </xf>
    <xf numFmtId="0" fontId="2" fillId="17" borderId="21" xfId="0" applyFont="1" applyFill="1" applyBorder="1" applyAlignment="1" applyProtection="1">
      <alignment vertical="center"/>
      <protection hidden="1"/>
    </xf>
    <xf numFmtId="1" fontId="2" fillId="18" borderId="13" xfId="50" applyNumberFormat="1" applyFont="1" applyFill="1" applyBorder="1" applyAlignment="1" applyProtection="1">
      <alignment horizontal="left" vertical="center" indent="1"/>
      <protection hidden="1"/>
    </xf>
    <xf numFmtId="0" fontId="2" fillId="19" borderId="13" xfId="0" applyFont="1" applyFill="1" applyBorder="1" applyAlignment="1" applyProtection="1">
      <alignment vertical="center"/>
      <protection hidden="1"/>
    </xf>
    <xf numFmtId="0" fontId="2" fillId="22" borderId="17" xfId="0" applyFont="1" applyFill="1" applyBorder="1" applyAlignment="1" applyProtection="1">
      <alignment vertical="center"/>
      <protection hidden="1"/>
    </xf>
    <xf numFmtId="0" fontId="3" fillId="22" borderId="18" xfId="0" applyFont="1" applyFill="1" applyBorder="1" applyAlignment="1" applyProtection="1">
      <alignment vertical="center"/>
      <protection hidden="1"/>
    </xf>
    <xf numFmtId="0" fontId="2" fillId="22" borderId="18" xfId="0" applyFont="1" applyFill="1" applyBorder="1" applyAlignment="1" applyProtection="1">
      <alignment vertical="center"/>
      <protection hidden="1"/>
    </xf>
    <xf numFmtId="0" fontId="3" fillId="22" borderId="18" xfId="0" applyFont="1" applyFill="1" applyBorder="1" applyAlignment="1" applyProtection="1">
      <alignment horizontal="right" vertical="center"/>
      <protection hidden="1"/>
    </xf>
    <xf numFmtId="0" fontId="2" fillId="22" borderId="16" xfId="0" applyFont="1" applyFill="1" applyBorder="1" applyAlignment="1" applyProtection="1">
      <alignment vertical="center"/>
      <protection hidden="1"/>
    </xf>
    <xf numFmtId="0" fontId="2" fillId="22" borderId="12" xfId="0" applyFont="1" applyFill="1" applyBorder="1" applyAlignment="1" applyProtection="1">
      <alignment vertical="center"/>
      <protection hidden="1"/>
    </xf>
    <xf numFmtId="0" fontId="2" fillId="22" borderId="21" xfId="0" applyFont="1" applyFill="1" applyBorder="1" applyAlignment="1" applyProtection="1">
      <alignment vertical="center"/>
      <protection hidden="1"/>
    </xf>
    <xf numFmtId="0" fontId="2" fillId="22" borderId="11" xfId="0" applyFont="1" applyFill="1" applyBorder="1" applyAlignment="1" applyProtection="1">
      <alignment vertical="center"/>
      <protection hidden="1"/>
    </xf>
    <xf numFmtId="0" fontId="7" fillId="22" borderId="21" xfId="0" applyFont="1" applyFill="1" applyBorder="1" applyAlignment="1" applyProtection="1">
      <alignment vertical="center"/>
      <protection hidden="1"/>
    </xf>
    <xf numFmtId="0" fontId="30" fillId="19" borderId="0" xfId="0" applyFont="1" applyFill="1" applyBorder="1" applyAlignment="1" applyProtection="1">
      <alignment vertical="center"/>
      <protection hidden="1"/>
    </xf>
    <xf numFmtId="0" fontId="35" fillId="17" borderId="17" xfId="0" applyFont="1" applyFill="1" applyBorder="1" applyAlignment="1" applyProtection="1">
      <alignment horizontal="center" vertical="center"/>
      <protection hidden="1"/>
    </xf>
    <xf numFmtId="14" fontId="2" fillId="24" borderId="0" xfId="0" applyNumberFormat="1" applyFont="1" applyFill="1" applyAlignment="1">
      <alignment horizontal="center" vertical="center"/>
    </xf>
    <xf numFmtId="0" fontId="2" fillId="25" borderId="0" xfId="0" applyFont="1" applyFill="1" applyAlignment="1">
      <alignment horizontal="left" vertical="center" indent="1"/>
    </xf>
    <xf numFmtId="0" fontId="3" fillId="0" borderId="0" xfId="0" applyFont="1" applyFill="1" applyAlignment="1" applyProtection="1">
      <alignment horizontal="right" vertical="center"/>
      <protection hidden="1"/>
    </xf>
  </cellXfs>
  <cellStyles count="54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Euro 2" xfId="31"/>
    <cellStyle name="Gut" xfId="32" builtinId="26" customBuiltin="1"/>
    <cellStyle name="Neutral" xfId="33" builtinId="28" customBuiltin="1"/>
    <cellStyle name="Notiz" xfId="34" builtinId="10" customBuiltin="1"/>
    <cellStyle name="Schlecht" xfId="35" builtinId="27" customBuiltin="1"/>
    <cellStyle name="Standard" xfId="0" builtinId="0"/>
    <cellStyle name="Standard 2" xfId="36"/>
    <cellStyle name="Standard 2 2" xfId="37"/>
    <cellStyle name="Standard 2 2 2" xfId="53"/>
    <cellStyle name="Standard 2 3" xfId="51"/>
    <cellStyle name="Standard 3" xfId="38"/>
    <cellStyle name="Standard 4" xfId="39"/>
    <cellStyle name="Standard 5" xfId="40"/>
    <cellStyle name="Standard 6" xfId="52"/>
    <cellStyle name="Standard_Antrag Weiterbildung 2 2" xfId="50"/>
    <cellStyle name="Standard_Überarbeitete Abschnitte 11_10" xfId="41"/>
    <cellStyle name="Überschrift" xfId="42" builtinId="15" customBuiltin="1"/>
    <cellStyle name="Überschrift 1" xfId="43" builtinId="16" customBuiltin="1"/>
    <cellStyle name="Überschrift 2" xfId="44" builtinId="17" customBuiltin="1"/>
    <cellStyle name="Überschrift 3" xfId="45" builtinId="18" customBuiltin="1"/>
    <cellStyle name="Überschrift 4" xfId="46" builtinId="19" customBuiltin="1"/>
    <cellStyle name="Verknüpfte Zelle" xfId="47" builtinId="24" customBuiltin="1"/>
    <cellStyle name="Warnender Text" xfId="48" builtinId="11" customBuiltin="1"/>
    <cellStyle name="Zelle überprüfen" xfId="49" builtinId="23" customBuiltin="1"/>
  </cellStyles>
  <dxfs count="14"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</dxfs>
  <tableStyles count="1" defaultTableStyle="TableStyleMedium2" defaultPivotStyle="PivotStyleLight16">
    <tableStyle name="Tabellenformat 1" pivot="0" count="2">
      <tableStyleElement type="wholeTable" dxfId="13"/>
      <tableStyleElement type="headerRow" dxfId="1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CD5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9525</xdr:colOff>
      <xdr:row>0</xdr:row>
      <xdr:rowOff>2</xdr:rowOff>
    </xdr:from>
    <xdr:to>
      <xdr:col>41</xdr:col>
      <xdr:colOff>294</xdr:colOff>
      <xdr:row>2</xdr:row>
      <xdr:rowOff>163207</xdr:rowOff>
    </xdr:to>
    <xdr:pic>
      <xdr:nvPicPr>
        <xdr:cNvPr id="4" name="Grafik 3" title="TLVwA-Log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15601950" y="2"/>
          <a:ext cx="3191169" cy="5442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2</xdr:col>
      <xdr:colOff>2002963</xdr:colOff>
      <xdr:row>3</xdr:row>
      <xdr:rowOff>8140</xdr:rowOff>
    </xdr:to>
    <xdr:pic>
      <xdr:nvPicPr>
        <xdr:cNvPr id="5" name="Grafik 4" descr="Kofinaniziert von der Europäischen Union" title="EU-Logo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2431588" cy="5320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47626</xdr:rowOff>
    </xdr:from>
    <xdr:to>
      <xdr:col>3</xdr:col>
      <xdr:colOff>374188</xdr:colOff>
      <xdr:row>3</xdr:row>
      <xdr:rowOff>122441</xdr:rowOff>
    </xdr:to>
    <xdr:pic>
      <xdr:nvPicPr>
        <xdr:cNvPr id="2" name="Grafik 1" descr="Kofinaniziert von der Europäischen Union" title="EU-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6"/>
          <a:ext cx="2431588" cy="532015"/>
        </a:xfrm>
        <a:prstGeom prst="rect">
          <a:avLst/>
        </a:prstGeom>
      </xdr:spPr>
    </xdr:pic>
    <xdr:clientData/>
  </xdr:twoCellAnchor>
  <xdr:twoCellAnchor editAs="oneCell">
    <xdr:from>
      <xdr:col>3</xdr:col>
      <xdr:colOff>803276</xdr:colOff>
      <xdr:row>0</xdr:row>
      <xdr:rowOff>2</xdr:rowOff>
    </xdr:from>
    <xdr:to>
      <xdr:col>8</xdr:col>
      <xdr:colOff>3470</xdr:colOff>
      <xdr:row>3</xdr:row>
      <xdr:rowOff>87007</xdr:rowOff>
    </xdr:to>
    <xdr:pic>
      <xdr:nvPicPr>
        <xdr:cNvPr id="3" name="Grafik 2" title="TLVwA-Logo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2860676" y="2"/>
          <a:ext cx="3191169" cy="544205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53</xdr:row>
      <xdr:rowOff>6350</xdr:rowOff>
    </xdr:from>
    <xdr:to>
      <xdr:col>7</xdr:col>
      <xdr:colOff>99100</xdr:colOff>
      <xdr:row>58</xdr:row>
      <xdr:rowOff>144350</xdr:rowOff>
    </xdr:to>
    <xdr:sp macro="" textlink="" fLocksText="0">
      <xdr:nvSpPr>
        <xdr:cNvPr id="5" name="Text Box 1" title="Bemerkung"/>
        <xdr:cNvSpPr txBox="1">
          <a:spLocks noChangeArrowheads="1"/>
        </xdr:cNvSpPr>
      </xdr:nvSpPr>
      <xdr:spPr bwMode="auto">
        <a:xfrm>
          <a:off x="12700" y="8112125"/>
          <a:ext cx="6030000" cy="900000"/>
        </a:xfrm>
        <a:prstGeom prst="rect">
          <a:avLst/>
        </a:prstGeom>
        <a:solidFill>
          <a:srgbClr val="FFFFCC"/>
        </a:solidFill>
        <a:ln w="6350">
          <a:solidFill>
            <a:schemeClr val="bg1">
              <a:lumMod val="50000"/>
            </a:schemeClr>
          </a:solidFill>
          <a:miter lim="800000"/>
          <a:headEnd/>
          <a:tailEnd/>
        </a:ln>
      </xdr:spPr>
      <xdr:txBody>
        <a:bodyPr lIns="144000" tIns="90000" rIns="144000" bIns="90000"/>
        <a:lstStyle/>
        <a:p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12699</xdr:colOff>
      <xdr:row>21</xdr:row>
      <xdr:rowOff>6350</xdr:rowOff>
    </xdr:from>
    <xdr:to>
      <xdr:col>7</xdr:col>
      <xdr:colOff>99099</xdr:colOff>
      <xdr:row>36</xdr:row>
      <xdr:rowOff>96350</xdr:rowOff>
    </xdr:to>
    <xdr:sp macro="" textlink="" fLocksText="0">
      <xdr:nvSpPr>
        <xdr:cNvPr id="6" name="Text Box 1" descr="Erläuterungen zur Zielerreichung in Bezug auf die unter 2. genannten Indikatoren" title="Bemerkung"/>
        <xdr:cNvSpPr txBox="1">
          <a:spLocks noChangeArrowheads="1"/>
        </xdr:cNvSpPr>
      </xdr:nvSpPr>
      <xdr:spPr bwMode="auto">
        <a:xfrm>
          <a:off x="12699" y="3082925"/>
          <a:ext cx="6030000" cy="2376000"/>
        </a:xfrm>
        <a:prstGeom prst="rect">
          <a:avLst/>
        </a:prstGeom>
        <a:solidFill>
          <a:srgbClr val="FFFFCC"/>
        </a:solidFill>
        <a:ln w="6350">
          <a:solidFill>
            <a:schemeClr val="bg1">
              <a:lumMod val="50000"/>
            </a:schemeClr>
          </a:solidFill>
          <a:miter lim="800000"/>
          <a:headEnd/>
          <a:tailEnd/>
        </a:ln>
      </xdr:spPr>
      <xdr:txBody>
        <a:bodyPr lIns="144000" tIns="90000" rIns="144000" bIns="90000"/>
        <a:lstStyle/>
        <a:p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12700</xdr:colOff>
      <xdr:row>38</xdr:row>
      <xdr:rowOff>6350</xdr:rowOff>
    </xdr:from>
    <xdr:to>
      <xdr:col>7</xdr:col>
      <xdr:colOff>99100</xdr:colOff>
      <xdr:row>51</xdr:row>
      <xdr:rowOff>5150</xdr:rowOff>
    </xdr:to>
    <xdr:sp macro="" textlink="" fLocksText="0">
      <xdr:nvSpPr>
        <xdr:cNvPr id="7" name="Text Box 1" descr="Benennung der konkreten Maßnahmen zur Sicherung der Indikatorenerfüllung (bei Abweichungen)" title="Bemerkung"/>
        <xdr:cNvSpPr txBox="1">
          <a:spLocks noChangeArrowheads="1"/>
        </xdr:cNvSpPr>
      </xdr:nvSpPr>
      <xdr:spPr bwMode="auto">
        <a:xfrm>
          <a:off x="12700" y="5749925"/>
          <a:ext cx="6030000" cy="1980000"/>
        </a:xfrm>
        <a:prstGeom prst="rect">
          <a:avLst/>
        </a:prstGeom>
        <a:solidFill>
          <a:srgbClr val="FFFFCC"/>
        </a:solidFill>
        <a:ln w="6350">
          <a:solidFill>
            <a:schemeClr val="bg1">
              <a:lumMod val="50000"/>
            </a:schemeClr>
          </a:solidFill>
          <a:miter lim="800000"/>
          <a:headEnd/>
          <a:tailEnd/>
        </a:ln>
      </xdr:spPr>
      <xdr:txBody>
        <a:bodyPr lIns="144000" tIns="90000" rIns="144000" bIns="90000"/>
        <a:lstStyle/>
        <a:p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47626</xdr:rowOff>
    </xdr:from>
    <xdr:to>
      <xdr:col>3</xdr:col>
      <xdr:colOff>374188</xdr:colOff>
      <xdr:row>3</xdr:row>
      <xdr:rowOff>122441</xdr:rowOff>
    </xdr:to>
    <xdr:pic>
      <xdr:nvPicPr>
        <xdr:cNvPr id="2" name="Grafik 1" descr="Kofinaniziert von der Europäischen Union" title="EU-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6"/>
          <a:ext cx="2539538" cy="532015"/>
        </a:xfrm>
        <a:prstGeom prst="rect">
          <a:avLst/>
        </a:prstGeom>
      </xdr:spPr>
    </xdr:pic>
    <xdr:clientData/>
  </xdr:twoCellAnchor>
  <xdr:twoCellAnchor editAs="oneCell">
    <xdr:from>
      <xdr:col>3</xdr:col>
      <xdr:colOff>803276</xdr:colOff>
      <xdr:row>0</xdr:row>
      <xdr:rowOff>2</xdr:rowOff>
    </xdr:from>
    <xdr:to>
      <xdr:col>8</xdr:col>
      <xdr:colOff>3470</xdr:colOff>
      <xdr:row>3</xdr:row>
      <xdr:rowOff>87007</xdr:rowOff>
    </xdr:to>
    <xdr:pic>
      <xdr:nvPicPr>
        <xdr:cNvPr id="3" name="Grafik 2" title="TLVwA-Logo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2860676" y="2"/>
          <a:ext cx="3191169" cy="544205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53</xdr:row>
      <xdr:rowOff>6350</xdr:rowOff>
    </xdr:from>
    <xdr:to>
      <xdr:col>7</xdr:col>
      <xdr:colOff>99100</xdr:colOff>
      <xdr:row>58</xdr:row>
      <xdr:rowOff>144350</xdr:rowOff>
    </xdr:to>
    <xdr:sp macro="" textlink="" fLocksText="0">
      <xdr:nvSpPr>
        <xdr:cNvPr id="4" name="Text Box 1" title="Bemerkung"/>
        <xdr:cNvSpPr txBox="1">
          <a:spLocks noChangeArrowheads="1"/>
        </xdr:cNvSpPr>
      </xdr:nvSpPr>
      <xdr:spPr bwMode="auto">
        <a:xfrm>
          <a:off x="12700" y="8112125"/>
          <a:ext cx="6030000" cy="900000"/>
        </a:xfrm>
        <a:prstGeom prst="rect">
          <a:avLst/>
        </a:prstGeom>
        <a:solidFill>
          <a:srgbClr val="FFFFCC"/>
        </a:solidFill>
        <a:ln w="6350">
          <a:solidFill>
            <a:schemeClr val="bg1">
              <a:lumMod val="50000"/>
            </a:schemeClr>
          </a:solidFill>
          <a:miter lim="800000"/>
          <a:headEnd/>
          <a:tailEnd/>
        </a:ln>
      </xdr:spPr>
      <xdr:txBody>
        <a:bodyPr lIns="144000" tIns="90000" rIns="144000" bIns="90000"/>
        <a:lstStyle/>
        <a:p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12699</xdr:colOff>
      <xdr:row>21</xdr:row>
      <xdr:rowOff>6350</xdr:rowOff>
    </xdr:from>
    <xdr:to>
      <xdr:col>7</xdr:col>
      <xdr:colOff>99099</xdr:colOff>
      <xdr:row>36</xdr:row>
      <xdr:rowOff>96350</xdr:rowOff>
    </xdr:to>
    <xdr:sp macro="" textlink="" fLocksText="0">
      <xdr:nvSpPr>
        <xdr:cNvPr id="5" name="Text Box 1" descr="Erläuterungen zur Zielerreichung in Bezug auf die unter 2. genannten Indikatoren" title="Bemerkung"/>
        <xdr:cNvSpPr txBox="1">
          <a:spLocks noChangeArrowheads="1"/>
        </xdr:cNvSpPr>
      </xdr:nvSpPr>
      <xdr:spPr bwMode="auto">
        <a:xfrm>
          <a:off x="12699" y="3082925"/>
          <a:ext cx="6030000" cy="2376000"/>
        </a:xfrm>
        <a:prstGeom prst="rect">
          <a:avLst/>
        </a:prstGeom>
        <a:solidFill>
          <a:srgbClr val="FFFFCC"/>
        </a:solidFill>
        <a:ln w="6350">
          <a:solidFill>
            <a:schemeClr val="bg1">
              <a:lumMod val="50000"/>
            </a:schemeClr>
          </a:solidFill>
          <a:miter lim="800000"/>
          <a:headEnd/>
          <a:tailEnd/>
        </a:ln>
      </xdr:spPr>
      <xdr:txBody>
        <a:bodyPr lIns="144000" tIns="90000" rIns="144000" bIns="90000"/>
        <a:lstStyle/>
        <a:p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12700</xdr:colOff>
      <xdr:row>38</xdr:row>
      <xdr:rowOff>6350</xdr:rowOff>
    </xdr:from>
    <xdr:to>
      <xdr:col>7</xdr:col>
      <xdr:colOff>99100</xdr:colOff>
      <xdr:row>51</xdr:row>
      <xdr:rowOff>5150</xdr:rowOff>
    </xdr:to>
    <xdr:sp macro="" textlink="" fLocksText="0">
      <xdr:nvSpPr>
        <xdr:cNvPr id="6" name="Text Box 1" descr="Benennung der konkreten Maßnahmen zur Sicherung der Indikatorenerfüllung (bei Abweichungen)" title="Bemerkung"/>
        <xdr:cNvSpPr txBox="1">
          <a:spLocks noChangeArrowheads="1"/>
        </xdr:cNvSpPr>
      </xdr:nvSpPr>
      <xdr:spPr bwMode="auto">
        <a:xfrm>
          <a:off x="12700" y="5749925"/>
          <a:ext cx="6030000" cy="1980000"/>
        </a:xfrm>
        <a:prstGeom prst="rect">
          <a:avLst/>
        </a:prstGeom>
        <a:solidFill>
          <a:srgbClr val="FFFFCC"/>
        </a:solidFill>
        <a:ln w="6350">
          <a:solidFill>
            <a:schemeClr val="bg1">
              <a:lumMod val="50000"/>
            </a:schemeClr>
          </a:solidFill>
          <a:miter lim="800000"/>
          <a:headEnd/>
          <a:tailEnd/>
        </a:ln>
      </xdr:spPr>
      <xdr:txBody>
        <a:bodyPr lIns="144000" tIns="90000" rIns="144000" bIns="90000"/>
        <a:lstStyle/>
        <a:p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47626</xdr:rowOff>
    </xdr:from>
    <xdr:to>
      <xdr:col>3</xdr:col>
      <xdr:colOff>374188</xdr:colOff>
      <xdr:row>3</xdr:row>
      <xdr:rowOff>122441</xdr:rowOff>
    </xdr:to>
    <xdr:pic>
      <xdr:nvPicPr>
        <xdr:cNvPr id="2" name="Grafik 1" descr="Kofinaniziert von der Europäischen Union" title="EU-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6"/>
          <a:ext cx="2539538" cy="532015"/>
        </a:xfrm>
        <a:prstGeom prst="rect">
          <a:avLst/>
        </a:prstGeom>
      </xdr:spPr>
    </xdr:pic>
    <xdr:clientData/>
  </xdr:twoCellAnchor>
  <xdr:twoCellAnchor editAs="oneCell">
    <xdr:from>
      <xdr:col>3</xdr:col>
      <xdr:colOff>803276</xdr:colOff>
      <xdr:row>0</xdr:row>
      <xdr:rowOff>2</xdr:rowOff>
    </xdr:from>
    <xdr:to>
      <xdr:col>8</xdr:col>
      <xdr:colOff>3470</xdr:colOff>
      <xdr:row>3</xdr:row>
      <xdr:rowOff>87007</xdr:rowOff>
    </xdr:to>
    <xdr:pic>
      <xdr:nvPicPr>
        <xdr:cNvPr id="3" name="Grafik 2" title="TLVwA-Logo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2860676" y="2"/>
          <a:ext cx="3191169" cy="544205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53</xdr:row>
      <xdr:rowOff>6350</xdr:rowOff>
    </xdr:from>
    <xdr:to>
      <xdr:col>7</xdr:col>
      <xdr:colOff>99100</xdr:colOff>
      <xdr:row>58</xdr:row>
      <xdr:rowOff>144350</xdr:rowOff>
    </xdr:to>
    <xdr:sp macro="" textlink="" fLocksText="0">
      <xdr:nvSpPr>
        <xdr:cNvPr id="4" name="Text Box 1" title="Bemerkung"/>
        <xdr:cNvSpPr txBox="1">
          <a:spLocks noChangeArrowheads="1"/>
        </xdr:cNvSpPr>
      </xdr:nvSpPr>
      <xdr:spPr bwMode="auto">
        <a:xfrm>
          <a:off x="12700" y="8112125"/>
          <a:ext cx="6030000" cy="900000"/>
        </a:xfrm>
        <a:prstGeom prst="rect">
          <a:avLst/>
        </a:prstGeom>
        <a:solidFill>
          <a:srgbClr val="FFFFCC"/>
        </a:solidFill>
        <a:ln w="6350">
          <a:solidFill>
            <a:schemeClr val="bg1">
              <a:lumMod val="50000"/>
            </a:schemeClr>
          </a:solidFill>
          <a:miter lim="800000"/>
          <a:headEnd/>
          <a:tailEnd/>
        </a:ln>
      </xdr:spPr>
      <xdr:txBody>
        <a:bodyPr lIns="144000" tIns="90000" rIns="144000" bIns="90000"/>
        <a:lstStyle/>
        <a:p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12699</xdr:colOff>
      <xdr:row>21</xdr:row>
      <xdr:rowOff>6350</xdr:rowOff>
    </xdr:from>
    <xdr:to>
      <xdr:col>7</xdr:col>
      <xdr:colOff>99099</xdr:colOff>
      <xdr:row>36</xdr:row>
      <xdr:rowOff>96350</xdr:rowOff>
    </xdr:to>
    <xdr:sp macro="" textlink="" fLocksText="0">
      <xdr:nvSpPr>
        <xdr:cNvPr id="5" name="Text Box 1" descr="Erläuterungen zur Zielerreichung in Bezug auf die unter 2. genannten Indikatoren" title="Bemerkung"/>
        <xdr:cNvSpPr txBox="1">
          <a:spLocks noChangeArrowheads="1"/>
        </xdr:cNvSpPr>
      </xdr:nvSpPr>
      <xdr:spPr bwMode="auto">
        <a:xfrm>
          <a:off x="12699" y="3082925"/>
          <a:ext cx="6030000" cy="2376000"/>
        </a:xfrm>
        <a:prstGeom prst="rect">
          <a:avLst/>
        </a:prstGeom>
        <a:solidFill>
          <a:srgbClr val="FFFFCC"/>
        </a:solidFill>
        <a:ln w="6350">
          <a:solidFill>
            <a:schemeClr val="bg1">
              <a:lumMod val="50000"/>
            </a:schemeClr>
          </a:solidFill>
          <a:miter lim="800000"/>
          <a:headEnd/>
          <a:tailEnd/>
        </a:ln>
      </xdr:spPr>
      <xdr:txBody>
        <a:bodyPr lIns="144000" tIns="90000" rIns="144000" bIns="90000"/>
        <a:lstStyle/>
        <a:p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12700</xdr:colOff>
      <xdr:row>38</xdr:row>
      <xdr:rowOff>6350</xdr:rowOff>
    </xdr:from>
    <xdr:to>
      <xdr:col>7</xdr:col>
      <xdr:colOff>99100</xdr:colOff>
      <xdr:row>51</xdr:row>
      <xdr:rowOff>5150</xdr:rowOff>
    </xdr:to>
    <xdr:sp macro="" textlink="" fLocksText="0">
      <xdr:nvSpPr>
        <xdr:cNvPr id="6" name="Text Box 1" descr="Benennung der konkreten Maßnahmen zur Sicherung der Indikatorenerfüllung (bei Abweichungen)" title="Bemerkung"/>
        <xdr:cNvSpPr txBox="1">
          <a:spLocks noChangeArrowheads="1"/>
        </xdr:cNvSpPr>
      </xdr:nvSpPr>
      <xdr:spPr bwMode="auto">
        <a:xfrm>
          <a:off x="12700" y="5749925"/>
          <a:ext cx="6030000" cy="1980000"/>
        </a:xfrm>
        <a:prstGeom prst="rect">
          <a:avLst/>
        </a:prstGeom>
        <a:solidFill>
          <a:srgbClr val="FFFFCC"/>
        </a:solidFill>
        <a:ln w="6350">
          <a:solidFill>
            <a:schemeClr val="bg1">
              <a:lumMod val="50000"/>
            </a:schemeClr>
          </a:solidFill>
          <a:miter lim="800000"/>
          <a:headEnd/>
          <a:tailEnd/>
        </a:ln>
      </xdr:spPr>
      <xdr:txBody>
        <a:bodyPr lIns="144000" tIns="90000" rIns="144000" bIns="90000"/>
        <a:lstStyle/>
        <a:p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47626</xdr:rowOff>
    </xdr:from>
    <xdr:to>
      <xdr:col>3</xdr:col>
      <xdr:colOff>374188</xdr:colOff>
      <xdr:row>3</xdr:row>
      <xdr:rowOff>122441</xdr:rowOff>
    </xdr:to>
    <xdr:pic>
      <xdr:nvPicPr>
        <xdr:cNvPr id="2" name="Grafik 1" descr="Kofinaniziert von der Europäischen Union" title="EU-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6"/>
          <a:ext cx="2539538" cy="532015"/>
        </a:xfrm>
        <a:prstGeom prst="rect">
          <a:avLst/>
        </a:prstGeom>
      </xdr:spPr>
    </xdr:pic>
    <xdr:clientData/>
  </xdr:twoCellAnchor>
  <xdr:twoCellAnchor editAs="oneCell">
    <xdr:from>
      <xdr:col>3</xdr:col>
      <xdr:colOff>803276</xdr:colOff>
      <xdr:row>0</xdr:row>
      <xdr:rowOff>2</xdr:rowOff>
    </xdr:from>
    <xdr:to>
      <xdr:col>8</xdr:col>
      <xdr:colOff>3470</xdr:colOff>
      <xdr:row>3</xdr:row>
      <xdr:rowOff>87007</xdr:rowOff>
    </xdr:to>
    <xdr:pic>
      <xdr:nvPicPr>
        <xdr:cNvPr id="3" name="Grafik 2" title="TLVwA-Logo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2860676" y="2"/>
          <a:ext cx="3191169" cy="544205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53</xdr:row>
      <xdr:rowOff>6350</xdr:rowOff>
    </xdr:from>
    <xdr:to>
      <xdr:col>7</xdr:col>
      <xdr:colOff>99100</xdr:colOff>
      <xdr:row>58</xdr:row>
      <xdr:rowOff>144350</xdr:rowOff>
    </xdr:to>
    <xdr:sp macro="" textlink="" fLocksText="0">
      <xdr:nvSpPr>
        <xdr:cNvPr id="4" name="Text Box 1" title="Bemerkung"/>
        <xdr:cNvSpPr txBox="1">
          <a:spLocks noChangeArrowheads="1"/>
        </xdr:cNvSpPr>
      </xdr:nvSpPr>
      <xdr:spPr bwMode="auto">
        <a:xfrm>
          <a:off x="12700" y="8112125"/>
          <a:ext cx="6030000" cy="900000"/>
        </a:xfrm>
        <a:prstGeom prst="rect">
          <a:avLst/>
        </a:prstGeom>
        <a:solidFill>
          <a:srgbClr val="FFFFCC"/>
        </a:solidFill>
        <a:ln w="6350">
          <a:solidFill>
            <a:schemeClr val="bg1">
              <a:lumMod val="50000"/>
            </a:schemeClr>
          </a:solidFill>
          <a:miter lim="800000"/>
          <a:headEnd/>
          <a:tailEnd/>
        </a:ln>
      </xdr:spPr>
      <xdr:txBody>
        <a:bodyPr lIns="144000" tIns="90000" rIns="144000" bIns="90000"/>
        <a:lstStyle/>
        <a:p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12699</xdr:colOff>
      <xdr:row>21</xdr:row>
      <xdr:rowOff>6350</xdr:rowOff>
    </xdr:from>
    <xdr:to>
      <xdr:col>7</xdr:col>
      <xdr:colOff>99099</xdr:colOff>
      <xdr:row>36</xdr:row>
      <xdr:rowOff>96350</xdr:rowOff>
    </xdr:to>
    <xdr:sp macro="" textlink="" fLocksText="0">
      <xdr:nvSpPr>
        <xdr:cNvPr id="5" name="Text Box 1" descr="Erläuterungen zur Zielerreichung in Bezug auf die unter 2. genannten Indikatoren" title="Bemerkung"/>
        <xdr:cNvSpPr txBox="1">
          <a:spLocks noChangeArrowheads="1"/>
        </xdr:cNvSpPr>
      </xdr:nvSpPr>
      <xdr:spPr bwMode="auto">
        <a:xfrm>
          <a:off x="12699" y="3082925"/>
          <a:ext cx="6030000" cy="2376000"/>
        </a:xfrm>
        <a:prstGeom prst="rect">
          <a:avLst/>
        </a:prstGeom>
        <a:solidFill>
          <a:srgbClr val="FFFFCC"/>
        </a:solidFill>
        <a:ln w="6350">
          <a:solidFill>
            <a:schemeClr val="bg1">
              <a:lumMod val="50000"/>
            </a:schemeClr>
          </a:solidFill>
          <a:miter lim="800000"/>
          <a:headEnd/>
          <a:tailEnd/>
        </a:ln>
      </xdr:spPr>
      <xdr:txBody>
        <a:bodyPr lIns="144000" tIns="90000" rIns="144000" bIns="90000"/>
        <a:lstStyle/>
        <a:p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12700</xdr:colOff>
      <xdr:row>38</xdr:row>
      <xdr:rowOff>6350</xdr:rowOff>
    </xdr:from>
    <xdr:to>
      <xdr:col>7</xdr:col>
      <xdr:colOff>99100</xdr:colOff>
      <xdr:row>51</xdr:row>
      <xdr:rowOff>5150</xdr:rowOff>
    </xdr:to>
    <xdr:sp macro="" textlink="" fLocksText="0">
      <xdr:nvSpPr>
        <xdr:cNvPr id="6" name="Text Box 1" descr="Benennung der konkreten Maßnahmen zur Sicherung der Indikatorenerfüllung (bei Abweichungen)" title="Bemerkung"/>
        <xdr:cNvSpPr txBox="1">
          <a:spLocks noChangeArrowheads="1"/>
        </xdr:cNvSpPr>
      </xdr:nvSpPr>
      <xdr:spPr bwMode="auto">
        <a:xfrm>
          <a:off x="12700" y="5749925"/>
          <a:ext cx="6030000" cy="1980000"/>
        </a:xfrm>
        <a:prstGeom prst="rect">
          <a:avLst/>
        </a:prstGeom>
        <a:solidFill>
          <a:srgbClr val="FFFFCC"/>
        </a:solidFill>
        <a:ln w="6350">
          <a:solidFill>
            <a:schemeClr val="bg1">
              <a:lumMod val="50000"/>
            </a:schemeClr>
          </a:solidFill>
          <a:miter lim="800000"/>
          <a:headEnd/>
          <a:tailEnd/>
        </a:ln>
      </xdr:spPr>
      <xdr:txBody>
        <a:bodyPr lIns="144000" tIns="90000" rIns="144000" bIns="90000"/>
        <a:lstStyle/>
        <a:p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47626</xdr:rowOff>
    </xdr:from>
    <xdr:to>
      <xdr:col>3</xdr:col>
      <xdr:colOff>374188</xdr:colOff>
      <xdr:row>3</xdr:row>
      <xdr:rowOff>122441</xdr:rowOff>
    </xdr:to>
    <xdr:pic>
      <xdr:nvPicPr>
        <xdr:cNvPr id="2" name="Grafik 1" descr="Kofinaniziert von der Europäischen Union" title="EU-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6"/>
          <a:ext cx="2539538" cy="532015"/>
        </a:xfrm>
        <a:prstGeom prst="rect">
          <a:avLst/>
        </a:prstGeom>
      </xdr:spPr>
    </xdr:pic>
    <xdr:clientData/>
  </xdr:twoCellAnchor>
  <xdr:twoCellAnchor editAs="oneCell">
    <xdr:from>
      <xdr:col>3</xdr:col>
      <xdr:colOff>803276</xdr:colOff>
      <xdr:row>0</xdr:row>
      <xdr:rowOff>2</xdr:rowOff>
    </xdr:from>
    <xdr:to>
      <xdr:col>8</xdr:col>
      <xdr:colOff>3470</xdr:colOff>
      <xdr:row>3</xdr:row>
      <xdr:rowOff>87007</xdr:rowOff>
    </xdr:to>
    <xdr:pic>
      <xdr:nvPicPr>
        <xdr:cNvPr id="3" name="Grafik 2" title="TLVwA-Logo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2860676" y="2"/>
          <a:ext cx="3191169" cy="544205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53</xdr:row>
      <xdr:rowOff>6350</xdr:rowOff>
    </xdr:from>
    <xdr:to>
      <xdr:col>7</xdr:col>
      <xdr:colOff>99100</xdr:colOff>
      <xdr:row>58</xdr:row>
      <xdr:rowOff>144350</xdr:rowOff>
    </xdr:to>
    <xdr:sp macro="" textlink="" fLocksText="0">
      <xdr:nvSpPr>
        <xdr:cNvPr id="4" name="Text Box 1" title="Bemerkung"/>
        <xdr:cNvSpPr txBox="1">
          <a:spLocks noChangeArrowheads="1"/>
        </xdr:cNvSpPr>
      </xdr:nvSpPr>
      <xdr:spPr bwMode="auto">
        <a:xfrm>
          <a:off x="12700" y="8112125"/>
          <a:ext cx="6030000" cy="900000"/>
        </a:xfrm>
        <a:prstGeom prst="rect">
          <a:avLst/>
        </a:prstGeom>
        <a:solidFill>
          <a:srgbClr val="FFFFCC"/>
        </a:solidFill>
        <a:ln w="6350">
          <a:solidFill>
            <a:schemeClr val="bg1">
              <a:lumMod val="50000"/>
            </a:schemeClr>
          </a:solidFill>
          <a:miter lim="800000"/>
          <a:headEnd/>
          <a:tailEnd/>
        </a:ln>
      </xdr:spPr>
      <xdr:txBody>
        <a:bodyPr lIns="144000" tIns="90000" rIns="144000" bIns="90000"/>
        <a:lstStyle/>
        <a:p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12699</xdr:colOff>
      <xdr:row>21</xdr:row>
      <xdr:rowOff>6350</xdr:rowOff>
    </xdr:from>
    <xdr:to>
      <xdr:col>7</xdr:col>
      <xdr:colOff>99099</xdr:colOff>
      <xdr:row>36</xdr:row>
      <xdr:rowOff>96350</xdr:rowOff>
    </xdr:to>
    <xdr:sp macro="" textlink="" fLocksText="0">
      <xdr:nvSpPr>
        <xdr:cNvPr id="5" name="Text Box 1" descr="Erläuterungen zur Zielerreichung in Bezug auf die unter 2. genannten Indikatoren" title="Bemerkung"/>
        <xdr:cNvSpPr txBox="1">
          <a:spLocks noChangeArrowheads="1"/>
        </xdr:cNvSpPr>
      </xdr:nvSpPr>
      <xdr:spPr bwMode="auto">
        <a:xfrm>
          <a:off x="12699" y="3082925"/>
          <a:ext cx="6030000" cy="2376000"/>
        </a:xfrm>
        <a:prstGeom prst="rect">
          <a:avLst/>
        </a:prstGeom>
        <a:solidFill>
          <a:srgbClr val="FFFFCC"/>
        </a:solidFill>
        <a:ln w="6350">
          <a:solidFill>
            <a:schemeClr val="bg1">
              <a:lumMod val="50000"/>
            </a:schemeClr>
          </a:solidFill>
          <a:miter lim="800000"/>
          <a:headEnd/>
          <a:tailEnd/>
        </a:ln>
      </xdr:spPr>
      <xdr:txBody>
        <a:bodyPr lIns="144000" tIns="90000" rIns="144000" bIns="90000"/>
        <a:lstStyle/>
        <a:p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12700</xdr:colOff>
      <xdr:row>38</xdr:row>
      <xdr:rowOff>6350</xdr:rowOff>
    </xdr:from>
    <xdr:to>
      <xdr:col>7</xdr:col>
      <xdr:colOff>99100</xdr:colOff>
      <xdr:row>51</xdr:row>
      <xdr:rowOff>5150</xdr:rowOff>
    </xdr:to>
    <xdr:sp macro="" textlink="" fLocksText="0">
      <xdr:nvSpPr>
        <xdr:cNvPr id="6" name="Text Box 1" descr="Benennung der konkreten Maßnahmen zur Sicherung der Indikatorenerfüllung (bei Abweichungen)" title="Bemerkung"/>
        <xdr:cNvSpPr txBox="1">
          <a:spLocks noChangeArrowheads="1"/>
        </xdr:cNvSpPr>
      </xdr:nvSpPr>
      <xdr:spPr bwMode="auto">
        <a:xfrm>
          <a:off x="12700" y="5749925"/>
          <a:ext cx="6030000" cy="1980000"/>
        </a:xfrm>
        <a:prstGeom prst="rect">
          <a:avLst/>
        </a:prstGeom>
        <a:solidFill>
          <a:srgbClr val="FFFFCC"/>
        </a:solidFill>
        <a:ln w="6350">
          <a:solidFill>
            <a:schemeClr val="bg1">
              <a:lumMod val="50000"/>
            </a:schemeClr>
          </a:solidFill>
          <a:miter lim="800000"/>
          <a:headEnd/>
          <a:tailEnd/>
        </a:ln>
      </xdr:spPr>
      <xdr:txBody>
        <a:bodyPr lIns="144000" tIns="90000" rIns="144000" bIns="90000"/>
        <a:lstStyle/>
        <a:p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47626</xdr:rowOff>
    </xdr:from>
    <xdr:to>
      <xdr:col>3</xdr:col>
      <xdr:colOff>374188</xdr:colOff>
      <xdr:row>3</xdr:row>
      <xdr:rowOff>122441</xdr:rowOff>
    </xdr:to>
    <xdr:pic>
      <xdr:nvPicPr>
        <xdr:cNvPr id="2" name="Grafik 1" descr="Kofinaniziert von der Europäischen Union" title="EU-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6"/>
          <a:ext cx="2539538" cy="532015"/>
        </a:xfrm>
        <a:prstGeom prst="rect">
          <a:avLst/>
        </a:prstGeom>
      </xdr:spPr>
    </xdr:pic>
    <xdr:clientData/>
  </xdr:twoCellAnchor>
  <xdr:twoCellAnchor editAs="oneCell">
    <xdr:from>
      <xdr:col>3</xdr:col>
      <xdr:colOff>803276</xdr:colOff>
      <xdr:row>0</xdr:row>
      <xdr:rowOff>2</xdr:rowOff>
    </xdr:from>
    <xdr:to>
      <xdr:col>8</xdr:col>
      <xdr:colOff>3470</xdr:colOff>
      <xdr:row>3</xdr:row>
      <xdr:rowOff>87007</xdr:rowOff>
    </xdr:to>
    <xdr:pic>
      <xdr:nvPicPr>
        <xdr:cNvPr id="3" name="Grafik 2" title="TLVwA-Logo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2860676" y="2"/>
          <a:ext cx="3191169" cy="544205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53</xdr:row>
      <xdr:rowOff>6350</xdr:rowOff>
    </xdr:from>
    <xdr:to>
      <xdr:col>7</xdr:col>
      <xdr:colOff>99100</xdr:colOff>
      <xdr:row>58</xdr:row>
      <xdr:rowOff>144350</xdr:rowOff>
    </xdr:to>
    <xdr:sp macro="" textlink="" fLocksText="0">
      <xdr:nvSpPr>
        <xdr:cNvPr id="4" name="Text Box 1" title="Bemerkung"/>
        <xdr:cNvSpPr txBox="1">
          <a:spLocks noChangeArrowheads="1"/>
        </xdr:cNvSpPr>
      </xdr:nvSpPr>
      <xdr:spPr bwMode="auto">
        <a:xfrm>
          <a:off x="12700" y="8112125"/>
          <a:ext cx="6030000" cy="900000"/>
        </a:xfrm>
        <a:prstGeom prst="rect">
          <a:avLst/>
        </a:prstGeom>
        <a:solidFill>
          <a:srgbClr val="FFFFCC"/>
        </a:solidFill>
        <a:ln w="6350">
          <a:solidFill>
            <a:schemeClr val="bg1">
              <a:lumMod val="50000"/>
            </a:schemeClr>
          </a:solidFill>
          <a:miter lim="800000"/>
          <a:headEnd/>
          <a:tailEnd/>
        </a:ln>
      </xdr:spPr>
      <xdr:txBody>
        <a:bodyPr lIns="144000" tIns="90000" rIns="144000" bIns="90000"/>
        <a:lstStyle/>
        <a:p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12699</xdr:colOff>
      <xdr:row>21</xdr:row>
      <xdr:rowOff>6350</xdr:rowOff>
    </xdr:from>
    <xdr:to>
      <xdr:col>7</xdr:col>
      <xdr:colOff>99099</xdr:colOff>
      <xdr:row>36</xdr:row>
      <xdr:rowOff>96350</xdr:rowOff>
    </xdr:to>
    <xdr:sp macro="" textlink="" fLocksText="0">
      <xdr:nvSpPr>
        <xdr:cNvPr id="5" name="Text Box 1" descr="Erläuterungen zur Zielerreichung in Bezug auf die unter 2. genannten Indikatoren" title="Bemerkung"/>
        <xdr:cNvSpPr txBox="1">
          <a:spLocks noChangeArrowheads="1"/>
        </xdr:cNvSpPr>
      </xdr:nvSpPr>
      <xdr:spPr bwMode="auto">
        <a:xfrm>
          <a:off x="12699" y="3082925"/>
          <a:ext cx="6030000" cy="2376000"/>
        </a:xfrm>
        <a:prstGeom prst="rect">
          <a:avLst/>
        </a:prstGeom>
        <a:solidFill>
          <a:srgbClr val="FFFFCC"/>
        </a:solidFill>
        <a:ln w="6350">
          <a:solidFill>
            <a:schemeClr val="bg1">
              <a:lumMod val="50000"/>
            </a:schemeClr>
          </a:solidFill>
          <a:miter lim="800000"/>
          <a:headEnd/>
          <a:tailEnd/>
        </a:ln>
      </xdr:spPr>
      <xdr:txBody>
        <a:bodyPr lIns="144000" tIns="90000" rIns="144000" bIns="90000"/>
        <a:lstStyle/>
        <a:p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12700</xdr:colOff>
      <xdr:row>38</xdr:row>
      <xdr:rowOff>6350</xdr:rowOff>
    </xdr:from>
    <xdr:to>
      <xdr:col>7</xdr:col>
      <xdr:colOff>99100</xdr:colOff>
      <xdr:row>51</xdr:row>
      <xdr:rowOff>5150</xdr:rowOff>
    </xdr:to>
    <xdr:sp macro="" textlink="" fLocksText="0">
      <xdr:nvSpPr>
        <xdr:cNvPr id="6" name="Text Box 1" descr="Benennung der konkreten Maßnahmen zur Sicherung der Indikatorenerfüllung (bei Abweichungen)" title="Bemerkung"/>
        <xdr:cNvSpPr txBox="1">
          <a:spLocks noChangeArrowheads="1"/>
        </xdr:cNvSpPr>
      </xdr:nvSpPr>
      <xdr:spPr bwMode="auto">
        <a:xfrm>
          <a:off x="12700" y="5749925"/>
          <a:ext cx="6030000" cy="1980000"/>
        </a:xfrm>
        <a:prstGeom prst="rect">
          <a:avLst/>
        </a:prstGeom>
        <a:solidFill>
          <a:srgbClr val="FFFFCC"/>
        </a:solidFill>
        <a:ln w="6350">
          <a:solidFill>
            <a:schemeClr val="bg1">
              <a:lumMod val="50000"/>
            </a:schemeClr>
          </a:solidFill>
          <a:miter lim="800000"/>
          <a:headEnd/>
          <a:tailEnd/>
        </a:ln>
      </xdr:spPr>
      <xdr:txBody>
        <a:bodyPr lIns="144000" tIns="90000" rIns="144000" bIns="90000"/>
        <a:lstStyle/>
        <a:p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47626</xdr:rowOff>
    </xdr:from>
    <xdr:to>
      <xdr:col>3</xdr:col>
      <xdr:colOff>374188</xdr:colOff>
      <xdr:row>3</xdr:row>
      <xdr:rowOff>122441</xdr:rowOff>
    </xdr:to>
    <xdr:pic>
      <xdr:nvPicPr>
        <xdr:cNvPr id="2" name="Grafik 1" descr="Kofinaniziert von der Europäischen Union" title="EU-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6"/>
          <a:ext cx="2539538" cy="532015"/>
        </a:xfrm>
        <a:prstGeom prst="rect">
          <a:avLst/>
        </a:prstGeom>
      </xdr:spPr>
    </xdr:pic>
    <xdr:clientData/>
  </xdr:twoCellAnchor>
  <xdr:twoCellAnchor editAs="oneCell">
    <xdr:from>
      <xdr:col>3</xdr:col>
      <xdr:colOff>803276</xdr:colOff>
      <xdr:row>0</xdr:row>
      <xdr:rowOff>2</xdr:rowOff>
    </xdr:from>
    <xdr:to>
      <xdr:col>8</xdr:col>
      <xdr:colOff>3470</xdr:colOff>
      <xdr:row>3</xdr:row>
      <xdr:rowOff>87007</xdr:rowOff>
    </xdr:to>
    <xdr:pic>
      <xdr:nvPicPr>
        <xdr:cNvPr id="3" name="Grafik 2" title="TLVwA-Logo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2860676" y="2"/>
          <a:ext cx="3191169" cy="544205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53</xdr:row>
      <xdr:rowOff>6350</xdr:rowOff>
    </xdr:from>
    <xdr:to>
      <xdr:col>7</xdr:col>
      <xdr:colOff>99100</xdr:colOff>
      <xdr:row>58</xdr:row>
      <xdr:rowOff>144350</xdr:rowOff>
    </xdr:to>
    <xdr:sp macro="" textlink="" fLocksText="0">
      <xdr:nvSpPr>
        <xdr:cNvPr id="4" name="Text Box 1" title="Bemerkung"/>
        <xdr:cNvSpPr txBox="1">
          <a:spLocks noChangeArrowheads="1"/>
        </xdr:cNvSpPr>
      </xdr:nvSpPr>
      <xdr:spPr bwMode="auto">
        <a:xfrm>
          <a:off x="12700" y="8112125"/>
          <a:ext cx="6030000" cy="900000"/>
        </a:xfrm>
        <a:prstGeom prst="rect">
          <a:avLst/>
        </a:prstGeom>
        <a:solidFill>
          <a:srgbClr val="FFFFCC"/>
        </a:solidFill>
        <a:ln w="6350">
          <a:solidFill>
            <a:schemeClr val="bg1">
              <a:lumMod val="50000"/>
            </a:schemeClr>
          </a:solidFill>
          <a:miter lim="800000"/>
          <a:headEnd/>
          <a:tailEnd/>
        </a:ln>
      </xdr:spPr>
      <xdr:txBody>
        <a:bodyPr lIns="144000" tIns="90000" rIns="144000" bIns="90000"/>
        <a:lstStyle/>
        <a:p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12699</xdr:colOff>
      <xdr:row>21</xdr:row>
      <xdr:rowOff>6350</xdr:rowOff>
    </xdr:from>
    <xdr:to>
      <xdr:col>7</xdr:col>
      <xdr:colOff>99099</xdr:colOff>
      <xdr:row>36</xdr:row>
      <xdr:rowOff>96350</xdr:rowOff>
    </xdr:to>
    <xdr:sp macro="" textlink="" fLocksText="0">
      <xdr:nvSpPr>
        <xdr:cNvPr id="5" name="Text Box 1" descr="Erläuterungen zur Zielerreichung in Bezug auf die unter 2. genannten Indikatoren" title="Bemerkung"/>
        <xdr:cNvSpPr txBox="1">
          <a:spLocks noChangeArrowheads="1"/>
        </xdr:cNvSpPr>
      </xdr:nvSpPr>
      <xdr:spPr bwMode="auto">
        <a:xfrm>
          <a:off x="12699" y="3082925"/>
          <a:ext cx="6030000" cy="2376000"/>
        </a:xfrm>
        <a:prstGeom prst="rect">
          <a:avLst/>
        </a:prstGeom>
        <a:solidFill>
          <a:srgbClr val="FFFFCC"/>
        </a:solidFill>
        <a:ln w="6350">
          <a:solidFill>
            <a:schemeClr val="bg1">
              <a:lumMod val="50000"/>
            </a:schemeClr>
          </a:solidFill>
          <a:miter lim="800000"/>
          <a:headEnd/>
          <a:tailEnd/>
        </a:ln>
      </xdr:spPr>
      <xdr:txBody>
        <a:bodyPr lIns="144000" tIns="90000" rIns="144000" bIns="90000"/>
        <a:lstStyle/>
        <a:p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12700</xdr:colOff>
      <xdr:row>38</xdr:row>
      <xdr:rowOff>6350</xdr:rowOff>
    </xdr:from>
    <xdr:to>
      <xdr:col>7</xdr:col>
      <xdr:colOff>99100</xdr:colOff>
      <xdr:row>51</xdr:row>
      <xdr:rowOff>5150</xdr:rowOff>
    </xdr:to>
    <xdr:sp macro="" textlink="" fLocksText="0">
      <xdr:nvSpPr>
        <xdr:cNvPr id="6" name="Text Box 1" descr="Benennung der konkreten Maßnahmen zur Sicherung der Indikatorenerfüllung (bei Abweichungen)" title="Bemerkung"/>
        <xdr:cNvSpPr txBox="1">
          <a:spLocks noChangeArrowheads="1"/>
        </xdr:cNvSpPr>
      </xdr:nvSpPr>
      <xdr:spPr bwMode="auto">
        <a:xfrm>
          <a:off x="12700" y="5749925"/>
          <a:ext cx="6030000" cy="1980000"/>
        </a:xfrm>
        <a:prstGeom prst="rect">
          <a:avLst/>
        </a:prstGeom>
        <a:solidFill>
          <a:srgbClr val="FFFFCC"/>
        </a:solidFill>
        <a:ln w="6350">
          <a:solidFill>
            <a:schemeClr val="bg1">
              <a:lumMod val="50000"/>
            </a:schemeClr>
          </a:solidFill>
          <a:miter lim="800000"/>
          <a:headEnd/>
          <a:tailEnd/>
        </a:ln>
      </xdr:spPr>
      <xdr:txBody>
        <a:bodyPr lIns="144000" tIns="90000" rIns="144000" bIns="90000"/>
        <a:lstStyle/>
        <a:p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47626</xdr:rowOff>
    </xdr:from>
    <xdr:to>
      <xdr:col>3</xdr:col>
      <xdr:colOff>374188</xdr:colOff>
      <xdr:row>3</xdr:row>
      <xdr:rowOff>122441</xdr:rowOff>
    </xdr:to>
    <xdr:pic>
      <xdr:nvPicPr>
        <xdr:cNvPr id="2" name="Grafik 1" descr="Kofinaniziert von der Europäischen Union" title="EU-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6"/>
          <a:ext cx="2539538" cy="532015"/>
        </a:xfrm>
        <a:prstGeom prst="rect">
          <a:avLst/>
        </a:prstGeom>
      </xdr:spPr>
    </xdr:pic>
    <xdr:clientData/>
  </xdr:twoCellAnchor>
  <xdr:twoCellAnchor editAs="oneCell">
    <xdr:from>
      <xdr:col>3</xdr:col>
      <xdr:colOff>803276</xdr:colOff>
      <xdr:row>0</xdr:row>
      <xdr:rowOff>2</xdr:rowOff>
    </xdr:from>
    <xdr:to>
      <xdr:col>8</xdr:col>
      <xdr:colOff>3470</xdr:colOff>
      <xdr:row>3</xdr:row>
      <xdr:rowOff>87007</xdr:rowOff>
    </xdr:to>
    <xdr:pic>
      <xdr:nvPicPr>
        <xdr:cNvPr id="3" name="Grafik 2" title="TLVwA-Logo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2860676" y="2"/>
          <a:ext cx="3191169" cy="544205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53</xdr:row>
      <xdr:rowOff>6350</xdr:rowOff>
    </xdr:from>
    <xdr:to>
      <xdr:col>7</xdr:col>
      <xdr:colOff>99100</xdr:colOff>
      <xdr:row>58</xdr:row>
      <xdr:rowOff>144350</xdr:rowOff>
    </xdr:to>
    <xdr:sp macro="" textlink="" fLocksText="0">
      <xdr:nvSpPr>
        <xdr:cNvPr id="4" name="Text Box 1" title="Bemerkung"/>
        <xdr:cNvSpPr txBox="1">
          <a:spLocks noChangeArrowheads="1"/>
        </xdr:cNvSpPr>
      </xdr:nvSpPr>
      <xdr:spPr bwMode="auto">
        <a:xfrm>
          <a:off x="12700" y="8112125"/>
          <a:ext cx="6030000" cy="900000"/>
        </a:xfrm>
        <a:prstGeom prst="rect">
          <a:avLst/>
        </a:prstGeom>
        <a:solidFill>
          <a:srgbClr val="FFFFCC"/>
        </a:solidFill>
        <a:ln w="6350">
          <a:solidFill>
            <a:schemeClr val="bg1">
              <a:lumMod val="50000"/>
            </a:schemeClr>
          </a:solidFill>
          <a:miter lim="800000"/>
          <a:headEnd/>
          <a:tailEnd/>
        </a:ln>
      </xdr:spPr>
      <xdr:txBody>
        <a:bodyPr lIns="144000" tIns="90000" rIns="144000" bIns="90000"/>
        <a:lstStyle/>
        <a:p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12699</xdr:colOff>
      <xdr:row>21</xdr:row>
      <xdr:rowOff>6350</xdr:rowOff>
    </xdr:from>
    <xdr:to>
      <xdr:col>7</xdr:col>
      <xdr:colOff>99099</xdr:colOff>
      <xdr:row>36</xdr:row>
      <xdr:rowOff>96350</xdr:rowOff>
    </xdr:to>
    <xdr:sp macro="" textlink="" fLocksText="0">
      <xdr:nvSpPr>
        <xdr:cNvPr id="5" name="Text Box 1" descr="Erläuterungen zur Zielerreichung in Bezug auf die unter 2. genannten Indikatoren" title="Bemerkung"/>
        <xdr:cNvSpPr txBox="1">
          <a:spLocks noChangeArrowheads="1"/>
        </xdr:cNvSpPr>
      </xdr:nvSpPr>
      <xdr:spPr bwMode="auto">
        <a:xfrm>
          <a:off x="12699" y="3082925"/>
          <a:ext cx="6030000" cy="2376000"/>
        </a:xfrm>
        <a:prstGeom prst="rect">
          <a:avLst/>
        </a:prstGeom>
        <a:solidFill>
          <a:srgbClr val="FFFFCC"/>
        </a:solidFill>
        <a:ln w="6350">
          <a:solidFill>
            <a:schemeClr val="bg1">
              <a:lumMod val="50000"/>
            </a:schemeClr>
          </a:solidFill>
          <a:miter lim="800000"/>
          <a:headEnd/>
          <a:tailEnd/>
        </a:ln>
      </xdr:spPr>
      <xdr:txBody>
        <a:bodyPr lIns="144000" tIns="90000" rIns="144000" bIns="90000"/>
        <a:lstStyle/>
        <a:p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12700</xdr:colOff>
      <xdr:row>38</xdr:row>
      <xdr:rowOff>6350</xdr:rowOff>
    </xdr:from>
    <xdr:to>
      <xdr:col>7</xdr:col>
      <xdr:colOff>99100</xdr:colOff>
      <xdr:row>51</xdr:row>
      <xdr:rowOff>5150</xdr:rowOff>
    </xdr:to>
    <xdr:sp macro="" textlink="" fLocksText="0">
      <xdr:nvSpPr>
        <xdr:cNvPr id="6" name="Text Box 1" descr="Benennung der konkreten Maßnahmen zur Sicherung der Indikatorenerfüllung (bei Abweichungen)" title="Bemerkung"/>
        <xdr:cNvSpPr txBox="1">
          <a:spLocks noChangeArrowheads="1"/>
        </xdr:cNvSpPr>
      </xdr:nvSpPr>
      <xdr:spPr bwMode="auto">
        <a:xfrm>
          <a:off x="12700" y="5749925"/>
          <a:ext cx="6030000" cy="1980000"/>
        </a:xfrm>
        <a:prstGeom prst="rect">
          <a:avLst/>
        </a:prstGeom>
        <a:solidFill>
          <a:srgbClr val="FFFFCC"/>
        </a:solidFill>
        <a:ln w="6350">
          <a:solidFill>
            <a:schemeClr val="bg1">
              <a:lumMod val="50000"/>
            </a:schemeClr>
          </a:solidFill>
          <a:miter lim="800000"/>
          <a:headEnd/>
          <a:tailEnd/>
        </a:ln>
      </xdr:spPr>
      <xdr:txBody>
        <a:bodyPr lIns="144000" tIns="90000" rIns="144000" bIns="90000"/>
        <a:lstStyle/>
        <a:p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C15"/>
  <sheetViews>
    <sheetView showGridLines="0" zoomScaleNormal="100" workbookViewId="0">
      <selection activeCell="A9" sqref="A9"/>
    </sheetView>
  </sheetViews>
  <sheetFormatPr baseColWidth="10" defaultColWidth="11.42578125" defaultRowHeight="12" x14ac:dyDescent="0.2"/>
  <cols>
    <col min="1" max="1" width="10.7109375" style="5" customWidth="1"/>
    <col min="2" max="2" width="15.7109375" style="6" customWidth="1"/>
    <col min="3" max="3" width="70.7109375" style="5" customWidth="1"/>
    <col min="4" max="16384" width="11.42578125" style="5"/>
  </cols>
  <sheetData>
    <row r="1" spans="1:3" ht="30" customHeight="1" thickBot="1" x14ac:dyDescent="0.25">
      <c r="A1" s="9" t="s">
        <v>0</v>
      </c>
      <c r="B1" s="8"/>
      <c r="C1" s="8"/>
    </row>
    <row r="2" spans="1:3" ht="30" customHeight="1" thickTop="1" x14ac:dyDescent="0.25">
      <c r="A2" s="27" t="s">
        <v>9</v>
      </c>
      <c r="B2" s="28"/>
      <c r="C2" s="29"/>
    </row>
    <row r="3" spans="1:3" ht="30" customHeight="1" thickBot="1" x14ac:dyDescent="0.25">
      <c r="A3" s="42" t="s">
        <v>10</v>
      </c>
      <c r="B3" s="30"/>
      <c r="C3" s="31"/>
    </row>
    <row r="4" spans="1:3" ht="15" customHeight="1" thickTop="1" x14ac:dyDescent="0.2">
      <c r="A4" s="32" t="str">
        <f>IF(AND('Seite 1'!D11="",'Seite 1'!D13="")," - öffentlich -"," - vertraulich -")</f>
        <v xml:space="preserve"> - öffentlich -</v>
      </c>
    </row>
    <row r="5" spans="1:3" ht="15" customHeight="1" x14ac:dyDescent="0.2">
      <c r="A5" s="36"/>
      <c r="B5" s="5"/>
    </row>
    <row r="6" spans="1:3" ht="18" customHeight="1" x14ac:dyDescent="0.2">
      <c r="A6" s="33" t="s">
        <v>8</v>
      </c>
      <c r="B6" s="34"/>
      <c r="C6" s="35"/>
    </row>
    <row r="7" spans="1:3" s="7" customFormat="1" ht="18" customHeight="1" x14ac:dyDescent="0.2">
      <c r="A7" s="37" t="s">
        <v>1</v>
      </c>
      <c r="B7" s="38" t="s">
        <v>2</v>
      </c>
      <c r="C7" s="37" t="s">
        <v>3</v>
      </c>
    </row>
    <row r="8" spans="1:3" s="7" customFormat="1" ht="24" customHeight="1" x14ac:dyDescent="0.2">
      <c r="A8" s="39" t="s">
        <v>4</v>
      </c>
      <c r="B8" s="40">
        <v>44998</v>
      </c>
      <c r="C8" s="26" t="s">
        <v>5</v>
      </c>
    </row>
    <row r="9" spans="1:3" ht="24" customHeight="1" x14ac:dyDescent="0.2">
      <c r="A9" s="39"/>
      <c r="B9" s="41"/>
      <c r="C9" s="26"/>
    </row>
    <row r="10" spans="1:3" ht="24" customHeight="1" x14ac:dyDescent="0.2">
      <c r="A10" s="39"/>
      <c r="B10" s="41"/>
      <c r="C10" s="26"/>
    </row>
    <row r="11" spans="1:3" ht="24" customHeight="1" x14ac:dyDescent="0.2">
      <c r="A11" s="39"/>
      <c r="B11" s="41"/>
      <c r="C11" s="26"/>
    </row>
    <row r="12" spans="1:3" ht="24" customHeight="1" x14ac:dyDescent="0.2">
      <c r="A12" s="39"/>
      <c r="B12" s="41"/>
      <c r="C12" s="26"/>
    </row>
    <row r="13" spans="1:3" ht="24" customHeight="1" x14ac:dyDescent="0.2">
      <c r="A13" s="39"/>
      <c r="B13" s="40"/>
      <c r="C13" s="26"/>
    </row>
    <row r="14" spans="1:3" ht="24" customHeight="1" x14ac:dyDescent="0.2">
      <c r="A14" s="39"/>
      <c r="B14" s="40"/>
      <c r="C14" s="26"/>
    </row>
    <row r="15" spans="1:3" ht="24" customHeight="1" x14ac:dyDescent="0.2">
      <c r="A15" s="39"/>
      <c r="B15" s="41"/>
      <c r="C15" s="26"/>
    </row>
  </sheetData>
  <sheetProtection password="D62E" sheet="1" objects="1" scenarios="1" autoFilter="0"/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H65"/>
  <sheetViews>
    <sheetView showGridLines="0" zoomScaleNormal="100" zoomScaleSheetLayoutView="100" workbookViewId="0">
      <selection activeCell="A9" sqref="A9"/>
    </sheetView>
  </sheetViews>
  <sheetFormatPr baseColWidth="10" defaultColWidth="11.42578125" defaultRowHeight="12" x14ac:dyDescent="0.2"/>
  <cols>
    <col min="1" max="1" width="1.7109375" style="3" customWidth="1"/>
    <col min="2" max="7" width="14.5703125" style="3" customWidth="1"/>
    <col min="8" max="8" width="1.5703125" style="3" customWidth="1"/>
    <col min="9" max="16384" width="11.42578125" style="3"/>
  </cols>
  <sheetData>
    <row r="1" spans="1:8" ht="12" customHeight="1" x14ac:dyDescent="0.2"/>
    <row r="2" spans="1:8" ht="12" customHeight="1" x14ac:dyDescent="0.2"/>
    <row r="3" spans="1:8" ht="12" customHeight="1" x14ac:dyDescent="0.2"/>
    <row r="4" spans="1:8" ht="12" customHeight="1" x14ac:dyDescent="0.2"/>
    <row r="5" spans="1:8" s="1" customFormat="1" ht="15" customHeight="1" x14ac:dyDescent="0.2">
      <c r="A5" s="18" t="str">
        <f>Änderungsdoku!$A$2</f>
        <v>Indikatorenbericht</v>
      </c>
      <c r="B5" s="18"/>
      <c r="F5" s="4"/>
      <c r="G5" s="4"/>
      <c r="H5" s="4"/>
    </row>
    <row r="6" spans="1:8" s="1" customFormat="1" ht="15" customHeight="1" x14ac:dyDescent="0.2">
      <c r="A6" s="18" t="str">
        <f>Änderungsdoku!$A$3</f>
        <v>Fachkräfte/Weiterbildung - Vorhaben zur Fachkräftebedarfsdeckung (FASOV)</v>
      </c>
      <c r="B6" s="18"/>
    </row>
    <row r="7" spans="1:8" s="1" customFormat="1" ht="15" customHeight="1" x14ac:dyDescent="0.2">
      <c r="A7" s="17" t="str">
        <f>CONCATENATE("Formularversion: ",LOOKUP(2,1/(Änderungsdoku!$A$1:$A$995&lt;&gt;""),Änderungsdoku!A:A)," vom ",TEXT(VLOOKUP(LOOKUP(2,1/(Änderungsdoku!$A$1:$A$995&lt;&gt;""),Änderungsdoku!A:A),Änderungsdoku!$A$1:$B$995,2,FALSE),"TT.MM.JJ"),Änderungsdoku!$A$4)</f>
        <v>Formularversion: V 1.0 vom 13.03.23 - öffentlich -</v>
      </c>
      <c r="B7" s="17"/>
      <c r="G7" s="101" t="str">
        <f>IF(G18="Dieses Tabellenblatt ist nicht auszufüllen!",G18,"")</f>
        <v/>
      </c>
    </row>
    <row r="8" spans="1:8" s="1" customFormat="1" ht="3.95" customHeight="1" x14ac:dyDescent="0.2"/>
    <row r="9" spans="1:8" ht="18" customHeight="1" x14ac:dyDescent="0.2">
      <c r="A9" s="49"/>
      <c r="B9" s="52" t="s">
        <v>20</v>
      </c>
      <c r="C9" s="50"/>
      <c r="D9" s="50"/>
      <c r="E9" s="50"/>
      <c r="F9" s="50"/>
      <c r="G9" s="50"/>
      <c r="H9" s="51"/>
    </row>
    <row r="10" spans="1:8" s="1" customFormat="1" ht="3.95" customHeight="1" x14ac:dyDescent="0.2">
      <c r="A10" s="60"/>
      <c r="B10" s="59"/>
      <c r="C10" s="59"/>
      <c r="D10" s="59"/>
      <c r="E10" s="59"/>
      <c r="F10" s="59"/>
      <c r="G10" s="59"/>
      <c r="H10" s="53"/>
    </row>
    <row r="11" spans="1:8" s="1" customFormat="1" ht="18" customHeight="1" x14ac:dyDescent="0.2">
      <c r="A11" s="57"/>
      <c r="B11" s="55" t="str">
        <f>CONCATENATE('Seite 1'!B11,": ",IF('Seite 1'!D11="","______________",'Seite 1'!D11))</f>
        <v>Aktenzeichen: ______________</v>
      </c>
      <c r="C11" s="55"/>
      <c r="D11" s="55" t="str">
        <f>CONCATENATE('Seite 1'!B15,": ",IF('Seite 1'!D15="","_____________________________________",'Seite 1'!D15))</f>
        <v>Zuwendungsempfänger:in: _____________________________________</v>
      </c>
      <c r="E11" s="55"/>
      <c r="F11" s="55"/>
      <c r="G11" s="55"/>
      <c r="H11" s="56"/>
    </row>
    <row r="12" spans="1:8" ht="3.95" customHeight="1" x14ac:dyDescent="0.2">
      <c r="A12" s="57"/>
      <c r="B12" s="55"/>
      <c r="C12" s="55"/>
      <c r="D12" s="55"/>
      <c r="E12" s="55"/>
      <c r="F12" s="55"/>
      <c r="G12" s="55"/>
      <c r="H12" s="56"/>
    </row>
    <row r="13" spans="1:8" ht="18" customHeight="1" x14ac:dyDescent="0.2">
      <c r="A13" s="57"/>
      <c r="B13" s="55" t="str">
        <f>CONCATENATE('Seite 1'!B13,": ",IF('Seite 1'!D13="","__________________________________________",'Seite 1'!D13))</f>
        <v>Vorhabenbezeichnung: __________________________________________</v>
      </c>
      <c r="C13" s="55"/>
      <c r="D13" s="55"/>
      <c r="E13" s="55"/>
      <c r="F13" s="55"/>
      <c r="G13" s="55"/>
      <c r="H13" s="56"/>
    </row>
    <row r="14" spans="1:8" ht="3.95" customHeight="1" x14ac:dyDescent="0.2">
      <c r="A14" s="54"/>
      <c r="B14" s="55"/>
      <c r="C14" s="55"/>
      <c r="D14" s="55"/>
      <c r="E14" s="55"/>
      <c r="F14" s="55"/>
      <c r="G14" s="55"/>
      <c r="H14" s="56"/>
    </row>
    <row r="15" spans="1:8" ht="18" customHeight="1" x14ac:dyDescent="0.2">
      <c r="A15" s="54"/>
      <c r="B15" s="55" t="str">
        <f>CONCATENATE('Seite 1'!B17,": ",IF('Seite 1'!D17="","__.__.____",TEXT('Seite 1'!D17,"TT.MM.JJJJ")))</f>
        <v>Vorhabenbeginn: __.__.____</v>
      </c>
      <c r="C15" s="55"/>
      <c r="D15" s="55" t="str">
        <f>CONCATENATE('Seite 1'!B19,": ",IF('Seite 1'!D19="","__.__.____",TEXT('Seite 1'!D19,"TT.MM.JJJJ")))</f>
        <v>Vorhabenende: __.__.____</v>
      </c>
      <c r="E15" s="55"/>
      <c r="F15" s="55"/>
      <c r="G15" s="55"/>
      <c r="H15" s="56"/>
    </row>
    <row r="16" spans="1:8" ht="3.95" customHeight="1" x14ac:dyDescent="0.2">
      <c r="A16" s="61"/>
      <c r="B16" s="62"/>
      <c r="C16" s="62"/>
      <c r="D16" s="62"/>
      <c r="E16" s="62"/>
      <c r="F16" s="62"/>
      <c r="G16" s="62"/>
      <c r="H16" s="63"/>
    </row>
    <row r="17" spans="1:8" ht="3.95" customHeight="1" x14ac:dyDescent="0.2"/>
    <row r="18" spans="1:8" ht="18" customHeight="1" x14ac:dyDescent="0.2">
      <c r="A18" s="88"/>
      <c r="B18" s="89" t="s">
        <v>22</v>
      </c>
      <c r="C18" s="90"/>
      <c r="D18" s="90"/>
      <c r="E18" s="90"/>
      <c r="F18" s="90"/>
      <c r="G18" s="91" t="str">
        <f>IF('Seite 1'!$F$17&lt;&gt;"","Bitte den Vorhabenzeitraum auf Seite 1 ausfüllen!",IF(Kataloge!F7="","Dieses Tabellenblatt ist nicht auszufüllen!",Kataloge!F7))</f>
        <v>Bitte den Vorhabenzeitraum auf Seite 1 ausfüllen!</v>
      </c>
      <c r="H18" s="92"/>
    </row>
    <row r="19" spans="1:8" ht="15" customHeight="1" x14ac:dyDescent="0.2">
      <c r="A19" s="93"/>
      <c r="B19" s="96" t="s">
        <v>18</v>
      </c>
      <c r="C19" s="94"/>
      <c r="D19" s="94"/>
      <c r="E19" s="94"/>
      <c r="F19" s="94"/>
      <c r="G19" s="94"/>
      <c r="H19" s="95"/>
    </row>
    <row r="20" spans="1:8" ht="3.95" customHeight="1" x14ac:dyDescent="0.2"/>
    <row r="21" spans="1:8" ht="18" customHeight="1" x14ac:dyDescent="0.2">
      <c r="A21" s="64"/>
      <c r="B21" s="11" t="s">
        <v>26</v>
      </c>
      <c r="C21" s="11"/>
      <c r="D21" s="11"/>
      <c r="E21" s="11"/>
      <c r="F21" s="11"/>
      <c r="G21" s="11"/>
      <c r="H21" s="87"/>
    </row>
    <row r="22" spans="1:8" ht="12" customHeight="1" x14ac:dyDescent="0.2">
      <c r="A22" s="2"/>
      <c r="B22" s="2"/>
      <c r="C22" s="2"/>
      <c r="D22" s="2"/>
      <c r="E22" s="2"/>
      <c r="F22" s="2"/>
      <c r="G22" s="2"/>
      <c r="H22" s="2"/>
    </row>
    <row r="23" spans="1:8" ht="12" customHeight="1" x14ac:dyDescent="0.2">
      <c r="A23" s="2"/>
      <c r="B23" s="2"/>
      <c r="C23" s="2"/>
      <c r="D23" s="2"/>
      <c r="E23" s="2"/>
      <c r="F23" s="2"/>
      <c r="G23" s="2"/>
      <c r="H23" s="2"/>
    </row>
    <row r="24" spans="1:8" ht="12" customHeight="1" x14ac:dyDescent="0.2">
      <c r="A24" s="2"/>
      <c r="B24" s="2"/>
      <c r="C24" s="2"/>
      <c r="D24" s="2"/>
      <c r="E24" s="2"/>
      <c r="F24" s="2"/>
      <c r="G24" s="2"/>
      <c r="H24" s="2"/>
    </row>
    <row r="25" spans="1:8" ht="12" customHeight="1" x14ac:dyDescent="0.2">
      <c r="A25" s="2"/>
      <c r="B25" s="2"/>
      <c r="C25" s="2"/>
      <c r="D25" s="2"/>
      <c r="E25" s="2"/>
      <c r="F25" s="2"/>
      <c r="G25" s="2"/>
      <c r="H25" s="2"/>
    </row>
    <row r="26" spans="1:8" ht="12" customHeight="1" x14ac:dyDescent="0.2">
      <c r="A26" s="2"/>
      <c r="B26" s="2"/>
      <c r="C26" s="2"/>
      <c r="D26" s="2"/>
      <c r="E26" s="2"/>
      <c r="F26" s="2"/>
      <c r="G26" s="2"/>
      <c r="H26" s="2"/>
    </row>
    <row r="27" spans="1:8" ht="12" customHeight="1" x14ac:dyDescent="0.2">
      <c r="A27" s="2"/>
      <c r="B27" s="2"/>
      <c r="C27" s="2"/>
      <c r="D27" s="2"/>
      <c r="E27" s="2"/>
      <c r="F27" s="2"/>
      <c r="G27" s="2"/>
      <c r="H27" s="2"/>
    </row>
    <row r="28" spans="1:8" ht="12" customHeight="1" x14ac:dyDescent="0.2">
      <c r="A28" s="2"/>
      <c r="B28" s="2"/>
      <c r="C28" s="2"/>
      <c r="D28" s="2"/>
      <c r="E28" s="2"/>
      <c r="F28" s="2"/>
      <c r="G28" s="2"/>
      <c r="H28" s="2"/>
    </row>
    <row r="29" spans="1:8" ht="12" customHeight="1" x14ac:dyDescent="0.2">
      <c r="A29" s="2"/>
      <c r="B29" s="2"/>
      <c r="C29" s="2"/>
      <c r="D29" s="2"/>
      <c r="E29" s="2"/>
      <c r="F29" s="2"/>
      <c r="G29" s="2"/>
      <c r="H29" s="2"/>
    </row>
    <row r="30" spans="1:8" ht="12" customHeight="1" x14ac:dyDescent="0.2">
      <c r="A30" s="2"/>
      <c r="B30" s="2"/>
      <c r="C30" s="2"/>
      <c r="D30" s="2"/>
      <c r="E30" s="2"/>
      <c r="F30" s="2"/>
      <c r="G30" s="2"/>
      <c r="H30" s="2"/>
    </row>
    <row r="31" spans="1:8" ht="12" customHeight="1" x14ac:dyDescent="0.2">
      <c r="A31" s="2"/>
      <c r="B31" s="2"/>
      <c r="C31" s="2"/>
      <c r="D31" s="2"/>
      <c r="E31" s="2"/>
      <c r="F31" s="2"/>
      <c r="G31" s="2"/>
      <c r="H31" s="2"/>
    </row>
    <row r="32" spans="1:8" ht="12" customHeight="1" x14ac:dyDescent="0.2">
      <c r="A32" s="2"/>
      <c r="B32" s="2"/>
      <c r="C32" s="2"/>
      <c r="D32" s="2"/>
      <c r="E32" s="2"/>
      <c r="F32" s="2"/>
      <c r="G32" s="2"/>
      <c r="H32" s="2"/>
    </row>
    <row r="33" spans="1:8" ht="12" customHeight="1" x14ac:dyDescent="0.2">
      <c r="A33" s="2"/>
      <c r="B33" s="2"/>
      <c r="C33" s="2"/>
      <c r="D33" s="2"/>
      <c r="E33" s="2"/>
      <c r="F33" s="2"/>
      <c r="G33" s="2"/>
      <c r="H33" s="2"/>
    </row>
    <row r="34" spans="1:8" ht="12" customHeight="1" x14ac:dyDescent="0.2">
      <c r="A34" s="2"/>
      <c r="B34" s="2"/>
      <c r="C34" s="2"/>
      <c r="D34" s="2"/>
      <c r="E34" s="2"/>
      <c r="F34" s="2"/>
      <c r="G34" s="2"/>
      <c r="H34" s="2"/>
    </row>
    <row r="35" spans="1:8" ht="12" customHeight="1" x14ac:dyDescent="0.2">
      <c r="A35" s="2"/>
      <c r="B35" s="2"/>
      <c r="C35" s="2"/>
      <c r="D35" s="2"/>
      <c r="E35" s="2"/>
      <c r="F35" s="2"/>
      <c r="G35" s="2"/>
      <c r="H35" s="2"/>
    </row>
    <row r="36" spans="1:8" ht="12" customHeight="1" x14ac:dyDescent="0.2">
      <c r="A36" s="2"/>
      <c r="B36" s="2"/>
      <c r="C36" s="2"/>
      <c r="D36" s="2"/>
      <c r="E36" s="2"/>
      <c r="F36" s="2"/>
      <c r="G36" s="2"/>
      <c r="H36" s="2"/>
    </row>
    <row r="37" spans="1:8" ht="12" customHeight="1" x14ac:dyDescent="0.2">
      <c r="A37" s="2"/>
      <c r="B37" s="2"/>
      <c r="C37" s="2"/>
      <c r="D37" s="2"/>
      <c r="E37" s="2"/>
      <c r="F37" s="2"/>
      <c r="G37" s="2"/>
      <c r="H37" s="2"/>
    </row>
    <row r="38" spans="1:8" ht="18" customHeight="1" x14ac:dyDescent="0.2">
      <c r="A38" s="64"/>
      <c r="B38" s="11" t="s">
        <v>24</v>
      </c>
      <c r="C38" s="11"/>
      <c r="D38" s="11"/>
      <c r="E38" s="11"/>
      <c r="F38" s="11"/>
      <c r="G38" s="11"/>
      <c r="H38" s="87"/>
    </row>
    <row r="39" spans="1:8" ht="12" customHeight="1" x14ac:dyDescent="0.2">
      <c r="A39" s="2"/>
      <c r="B39" s="2"/>
      <c r="C39" s="2"/>
      <c r="D39" s="2"/>
      <c r="E39" s="2"/>
      <c r="F39" s="2"/>
      <c r="G39" s="2"/>
      <c r="H39" s="2"/>
    </row>
    <row r="40" spans="1:8" ht="12" customHeight="1" x14ac:dyDescent="0.2">
      <c r="A40" s="2"/>
      <c r="B40" s="2"/>
      <c r="C40" s="2"/>
      <c r="D40" s="2"/>
      <c r="E40" s="2"/>
      <c r="F40" s="2"/>
      <c r="G40" s="2"/>
      <c r="H40" s="2"/>
    </row>
    <row r="41" spans="1:8" ht="12" customHeight="1" x14ac:dyDescent="0.2">
      <c r="A41" s="2"/>
      <c r="B41" s="2"/>
      <c r="C41" s="2"/>
      <c r="D41" s="2"/>
      <c r="E41" s="2"/>
      <c r="F41" s="2"/>
      <c r="G41" s="2"/>
      <c r="H41" s="2"/>
    </row>
    <row r="42" spans="1:8" ht="12" customHeight="1" x14ac:dyDescent="0.2">
      <c r="A42" s="2"/>
      <c r="B42" s="2"/>
      <c r="C42" s="2"/>
      <c r="D42" s="2"/>
      <c r="E42" s="2"/>
      <c r="F42" s="2"/>
      <c r="G42" s="2"/>
      <c r="H42" s="2"/>
    </row>
    <row r="43" spans="1:8" ht="12" customHeight="1" x14ac:dyDescent="0.2">
      <c r="A43" s="2"/>
      <c r="B43" s="2"/>
      <c r="C43" s="2"/>
      <c r="D43" s="2"/>
      <c r="E43" s="2"/>
      <c r="F43" s="2"/>
      <c r="G43" s="2"/>
      <c r="H43" s="2"/>
    </row>
    <row r="44" spans="1:8" ht="12" customHeight="1" x14ac:dyDescent="0.2">
      <c r="A44" s="2"/>
      <c r="B44" s="2"/>
      <c r="C44" s="2"/>
      <c r="D44" s="2"/>
      <c r="E44" s="2"/>
      <c r="F44" s="2"/>
      <c r="G44" s="2"/>
      <c r="H44" s="2"/>
    </row>
    <row r="45" spans="1:8" ht="12" customHeight="1" x14ac:dyDescent="0.2">
      <c r="A45" s="2"/>
      <c r="B45" s="2"/>
      <c r="C45" s="2"/>
      <c r="D45" s="2"/>
      <c r="E45" s="2"/>
      <c r="F45" s="2"/>
      <c r="G45" s="2"/>
      <c r="H45" s="2"/>
    </row>
    <row r="46" spans="1:8" ht="12" customHeight="1" x14ac:dyDescent="0.2">
      <c r="A46" s="2"/>
      <c r="B46" s="2"/>
      <c r="C46" s="2"/>
      <c r="D46" s="2"/>
      <c r="E46" s="2"/>
      <c r="F46" s="2"/>
      <c r="G46" s="2"/>
      <c r="H46" s="2"/>
    </row>
    <row r="47" spans="1:8" ht="12" customHeight="1" x14ac:dyDescent="0.2">
      <c r="A47" s="2"/>
      <c r="B47" s="2"/>
      <c r="C47" s="2"/>
      <c r="D47" s="2"/>
      <c r="E47" s="2"/>
      <c r="F47" s="2"/>
      <c r="G47" s="2"/>
      <c r="H47" s="2"/>
    </row>
    <row r="48" spans="1:8" ht="12" customHeight="1" x14ac:dyDescent="0.2">
      <c r="A48" s="2"/>
      <c r="B48" s="2"/>
      <c r="C48" s="2"/>
      <c r="D48" s="2"/>
      <c r="E48" s="2"/>
      <c r="F48" s="2"/>
      <c r="G48" s="2"/>
      <c r="H48" s="2"/>
    </row>
    <row r="49" spans="1:8" ht="12" customHeight="1" x14ac:dyDescent="0.2">
      <c r="A49" s="2"/>
      <c r="B49" s="2"/>
      <c r="C49" s="2"/>
      <c r="D49" s="2"/>
      <c r="E49" s="2"/>
      <c r="F49" s="2"/>
      <c r="G49" s="2"/>
      <c r="H49" s="2"/>
    </row>
    <row r="50" spans="1:8" ht="12" customHeight="1" x14ac:dyDescent="0.2">
      <c r="A50" s="2"/>
      <c r="B50" s="2"/>
      <c r="C50" s="2"/>
      <c r="D50" s="2"/>
      <c r="E50" s="2"/>
      <c r="F50" s="2"/>
      <c r="G50" s="2"/>
      <c r="H50" s="2"/>
    </row>
    <row r="51" spans="1:8" ht="12" customHeight="1" x14ac:dyDescent="0.2">
      <c r="A51" s="2"/>
      <c r="B51" s="2"/>
      <c r="C51" s="2"/>
      <c r="D51" s="2"/>
      <c r="E51" s="2"/>
      <c r="F51" s="2"/>
      <c r="G51" s="2"/>
      <c r="H51" s="2"/>
    </row>
    <row r="52" spans="1:8" ht="12" customHeight="1" x14ac:dyDescent="0.2">
      <c r="A52" s="2"/>
      <c r="B52" s="2"/>
      <c r="C52" s="2"/>
      <c r="D52" s="2"/>
      <c r="E52" s="2"/>
      <c r="F52" s="2"/>
      <c r="G52" s="2"/>
      <c r="H52" s="2"/>
    </row>
    <row r="53" spans="1:8" ht="18" customHeight="1" x14ac:dyDescent="0.2">
      <c r="A53" s="49"/>
      <c r="B53" s="52" t="s">
        <v>29</v>
      </c>
      <c r="C53" s="50"/>
      <c r="D53" s="50"/>
      <c r="E53" s="50"/>
      <c r="F53" s="50"/>
      <c r="G53" s="50"/>
      <c r="H53" s="51"/>
    </row>
    <row r="54" spans="1:8" ht="12" customHeight="1" x14ac:dyDescent="0.2"/>
    <row r="55" spans="1:8" ht="12" customHeight="1" x14ac:dyDescent="0.2"/>
    <row r="56" spans="1:8" ht="12" customHeight="1" x14ac:dyDescent="0.2"/>
    <row r="57" spans="1:8" ht="12" customHeight="1" x14ac:dyDescent="0.2"/>
    <row r="58" spans="1:8" ht="12" customHeight="1" x14ac:dyDescent="0.2"/>
    <row r="59" spans="1:8" ht="12" customHeight="1" x14ac:dyDescent="0.2"/>
    <row r="60" spans="1:8" ht="3.95" customHeight="1" x14ac:dyDescent="0.2">
      <c r="A60" s="66"/>
      <c r="B60" s="59"/>
      <c r="C60" s="59"/>
      <c r="D60" s="59"/>
      <c r="E60" s="53"/>
    </row>
    <row r="61" spans="1:8" ht="18" customHeight="1" x14ac:dyDescent="0.2">
      <c r="A61" s="54" t="s">
        <v>25</v>
      </c>
      <c r="B61" s="55"/>
      <c r="C61" s="55"/>
      <c r="D61" s="55"/>
      <c r="E61" s="56"/>
    </row>
    <row r="62" spans="1:8" ht="12" customHeight="1" x14ac:dyDescent="0.2">
      <c r="A62" s="57"/>
      <c r="B62" s="55"/>
      <c r="C62" s="55"/>
      <c r="D62" s="55"/>
      <c r="E62" s="56"/>
    </row>
    <row r="63" spans="1:8" ht="12" customHeight="1" x14ac:dyDescent="0.2">
      <c r="A63" s="57"/>
      <c r="B63" s="55"/>
      <c r="C63" s="55"/>
      <c r="D63" s="55"/>
      <c r="E63" s="56"/>
    </row>
    <row r="64" spans="1:8" ht="12" customHeight="1" x14ac:dyDescent="0.2">
      <c r="A64" s="57"/>
      <c r="B64" s="68"/>
      <c r="C64" s="68"/>
      <c r="D64" s="68"/>
      <c r="E64" s="56"/>
    </row>
    <row r="65" spans="1:5" ht="15" customHeight="1" x14ac:dyDescent="0.2">
      <c r="A65" s="61"/>
      <c r="B65" s="67" t="s">
        <v>23</v>
      </c>
      <c r="C65" s="62"/>
      <c r="D65" s="62"/>
      <c r="E65" s="63"/>
    </row>
  </sheetData>
  <sheetProtection password="D62E" sheet="1" objects="1" scenarios="1" selectLockedCells="1" autoFilter="0"/>
  <conditionalFormatting sqref="A5:A7 A9:H65">
    <cfRule type="expression" dxfId="0" priority="1">
      <formula>$G$7&lt;&gt;""</formula>
    </cfRule>
  </conditionalFormatting>
  <dataValidations count="1">
    <dataValidation allowBlank="1" showErrorMessage="1" promptTitle="Formular TV-L Vergleich" prompt="Das Formular besteht aus zwei Tabellenblätter. Das erste enthält eine Änderungsdokumentation und dient nur zur Information. Das zweite enthält die auszufüllenden Felder. Sie befinden sich auf Tabellenblatt Nr. 2." sqref="D5:E5"/>
  </dataValidations>
  <printOptions horizontalCentered="1"/>
  <pageMargins left="0.59055118110236227" right="0.19685039370078741" top="0.39370078740157483" bottom="0.39370078740157483" header="0.39370078740157483" footer="0.19685039370078741"/>
  <pageSetup paperSize="9" orientation="portrait" useFirstPageNumber="1" r:id="rId1"/>
  <headerFooter>
    <oddFooter>&amp;C&amp;9&amp;A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C00000"/>
  </sheetPr>
  <dimension ref="A1:F117"/>
  <sheetViews>
    <sheetView showGridLines="0" topLeftCell="G1" workbookViewId="0">
      <selection activeCell="G1" sqref="G1"/>
    </sheetView>
  </sheetViews>
  <sheetFormatPr baseColWidth="10" defaultColWidth="11.42578125" defaultRowHeight="12" x14ac:dyDescent="0.2"/>
  <cols>
    <col min="1" max="1" width="18.7109375" style="15" hidden="1" customWidth="1"/>
    <col min="2" max="2" width="15.7109375" style="15" hidden="1" customWidth="1"/>
    <col min="3" max="4" width="0" style="15" hidden="1" customWidth="1"/>
    <col min="5" max="6" width="25.5703125" style="15" hidden="1" customWidth="1"/>
    <col min="7" max="16384" width="11.42578125" style="15"/>
  </cols>
  <sheetData>
    <row r="1" spans="1:6" ht="15" customHeight="1" x14ac:dyDescent="0.2">
      <c r="A1" s="16" t="str">
        <f>'Seite 1'!B17</f>
        <v>Vorhabenbeginn</v>
      </c>
      <c r="B1" s="71">
        <f>'Seite 1'!D17</f>
        <v>0</v>
      </c>
    </row>
    <row r="2" spans="1:6" ht="15" customHeight="1" x14ac:dyDescent="0.2">
      <c r="A2" s="16" t="str">
        <f>'Seite 1'!B19</f>
        <v>Vorhabenende</v>
      </c>
      <c r="B2" s="71">
        <f>'Seite 1'!D19</f>
        <v>0</v>
      </c>
    </row>
    <row r="3" spans="1:6" ht="15" customHeight="1" x14ac:dyDescent="0.2">
      <c r="A3" s="16"/>
      <c r="B3" s="69" t="s">
        <v>7</v>
      </c>
    </row>
    <row r="4" spans="1:6" ht="15" customHeight="1" x14ac:dyDescent="0.2">
      <c r="B4" s="70" t="str">
        <f>IF(B1=0,"",YEAR(B1))</f>
        <v/>
      </c>
      <c r="C4" s="99" t="str">
        <f>IFERROR(MAX(DATE(B4,1,1),$B$1),"")</f>
        <v/>
      </c>
      <c r="D4" s="99" t="str">
        <f>IFERROR(MIN(DATE(B4,12,31),$B$2),"")</f>
        <v/>
      </c>
      <c r="E4" s="100" t="str">
        <f>IF(AND(C4="",D4=""),"",IF(MONTH(C4)&lt;=6,CONCATENATE("1. Halbjahr Berichtsjahr ",B4),""))</f>
        <v/>
      </c>
      <c r="F4" s="100" t="str">
        <f>IF(AND(C4="",D4=""),"",IF(MONTH(D4)&gt;=7,CONCATENATE("2. Halbjahr Berichtsjahr ",B4),""))</f>
        <v/>
      </c>
    </row>
    <row r="5" spans="1:6" ht="15" customHeight="1" x14ac:dyDescent="0.2">
      <c r="B5" s="70" t="str">
        <f>IF(OR(B1=0,B2=0),"",IF((YEAR(B2)-YEAR(B1)&lt;1),"",YEAR(B1)+1))</f>
        <v/>
      </c>
      <c r="C5" s="99" t="str">
        <f t="shared" ref="C5:C7" si="0">IFERROR(MAX(DATE(B5,1,1),$B$1),"")</f>
        <v/>
      </c>
      <c r="D5" s="99" t="str">
        <f t="shared" ref="D5:D7" si="1">IFERROR(MIN(DATE(B5,12,31),$B$2),"")</f>
        <v/>
      </c>
      <c r="E5" s="100" t="str">
        <f t="shared" ref="E5:E7" si="2">IF(AND(C5="",D5=""),"",IF(MONTH(C5)&lt;=6,CONCATENATE("1. Halbjahr Berichtsjahr ",B5),""))</f>
        <v/>
      </c>
      <c r="F5" s="100" t="str">
        <f t="shared" ref="F5:F7" si="3">IF(AND(C5="",D5=""),"",IF(MONTH(D5)&gt;=7,CONCATENATE("2. Halbjahr Berichtsjahr ",B5),""))</f>
        <v/>
      </c>
    </row>
    <row r="6" spans="1:6" ht="15" customHeight="1" x14ac:dyDescent="0.2">
      <c r="B6" s="70" t="str">
        <f>IF(OR(B1=0,B2=0),"",IF((YEAR(B2)-YEAR(B1)&lt;2),"",YEAR(B1)+2))</f>
        <v/>
      </c>
      <c r="C6" s="99" t="str">
        <f t="shared" si="0"/>
        <v/>
      </c>
      <c r="D6" s="99" t="str">
        <f t="shared" si="1"/>
        <v/>
      </c>
      <c r="E6" s="100" t="str">
        <f t="shared" si="2"/>
        <v/>
      </c>
      <c r="F6" s="100" t="str">
        <f t="shared" si="3"/>
        <v/>
      </c>
    </row>
    <row r="7" spans="1:6" ht="15" customHeight="1" x14ac:dyDescent="0.2">
      <c r="B7" s="70" t="str">
        <f>IF(OR(B1=0,B2=0),"",IF((YEAR(B2)-YEAR(B1)&lt;3),"",YEAR(B1)+3))</f>
        <v/>
      </c>
      <c r="C7" s="99" t="str">
        <f t="shared" si="0"/>
        <v/>
      </c>
      <c r="D7" s="99" t="str">
        <f t="shared" si="1"/>
        <v/>
      </c>
      <c r="E7" s="100" t="str">
        <f t="shared" si="2"/>
        <v/>
      </c>
      <c r="F7" s="100" t="str">
        <f t="shared" si="3"/>
        <v/>
      </c>
    </row>
    <row r="8" spans="1:6" ht="15" customHeight="1" x14ac:dyDescent="0.2"/>
    <row r="9" spans="1:6" ht="15" customHeight="1" x14ac:dyDescent="0.2"/>
    <row r="10" spans="1:6" ht="15" customHeight="1" x14ac:dyDescent="0.2"/>
    <row r="11" spans="1:6" ht="15" customHeight="1" x14ac:dyDescent="0.2"/>
    <row r="12" spans="1:6" ht="15" customHeight="1" x14ac:dyDescent="0.2"/>
    <row r="13" spans="1:6" ht="15" customHeight="1" x14ac:dyDescent="0.2"/>
    <row r="14" spans="1:6" ht="15" customHeight="1" x14ac:dyDescent="0.2"/>
    <row r="15" spans="1:6" ht="15" customHeight="1" x14ac:dyDescent="0.2"/>
    <row r="16" spans="1:6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  <row r="30" ht="15" customHeight="1" x14ac:dyDescent="0.2"/>
    <row r="31" ht="15" customHeight="1" x14ac:dyDescent="0.2"/>
    <row r="3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</sheetData>
  <sheetProtection password="D62E" sheet="1" objects="1" scenarios="1" autoFilter="0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3" tint="0.39997558519241921"/>
    <pageSetUpPr fitToPage="1"/>
  </sheetPr>
  <dimension ref="A1:AO69"/>
  <sheetViews>
    <sheetView showGridLines="0" tabSelected="1" zoomScaleNormal="100" zoomScaleSheetLayoutView="100" workbookViewId="0">
      <selection activeCell="D11" sqref="D11"/>
    </sheetView>
  </sheetViews>
  <sheetFormatPr baseColWidth="10" defaultColWidth="11.42578125" defaultRowHeight="12" x14ac:dyDescent="0.2"/>
  <cols>
    <col min="1" max="1" width="1.7109375" style="3" customWidth="1"/>
    <col min="2" max="2" width="4.7109375" style="3" customWidth="1"/>
    <col min="3" max="4" width="30.5703125" style="3" customWidth="1"/>
    <col min="5" max="5" width="1.7109375" style="3" customWidth="1"/>
    <col min="6" max="6" width="10.7109375" style="3" customWidth="1"/>
    <col min="7" max="7" width="0.85546875" style="3" customWidth="1"/>
    <col min="8" max="8" width="10.7109375" style="3" customWidth="1"/>
    <col min="9" max="9" width="0.85546875" style="3" customWidth="1"/>
    <col min="10" max="10" width="10.7109375" style="3" customWidth="1"/>
    <col min="11" max="11" width="0.85546875" style="3" customWidth="1"/>
    <col min="12" max="12" width="10.7109375" style="3" customWidth="1"/>
    <col min="13" max="13" width="1.7109375" style="3" customWidth="1"/>
    <col min="14" max="14" width="10.7109375" style="3" customWidth="1"/>
    <col min="15" max="15" width="0.85546875" style="3" customWidth="1"/>
    <col min="16" max="16" width="10.7109375" style="3" customWidth="1"/>
    <col min="17" max="17" width="0.85546875" style="3" customWidth="1"/>
    <col min="18" max="18" width="10.7109375" style="3" customWidth="1"/>
    <col min="19" max="19" width="0.85546875" style="3" customWidth="1"/>
    <col min="20" max="20" width="10.7109375" style="3" customWidth="1"/>
    <col min="21" max="21" width="1.7109375" style="3" customWidth="1"/>
    <col min="22" max="22" width="10.7109375" style="3" customWidth="1"/>
    <col min="23" max="23" width="0.85546875" style="3" customWidth="1"/>
    <col min="24" max="24" width="10.7109375" style="3" customWidth="1"/>
    <col min="25" max="25" width="0.85546875" style="3" customWidth="1"/>
    <col min="26" max="26" width="10.7109375" style="3" customWidth="1"/>
    <col min="27" max="27" width="0.85546875" style="3" customWidth="1"/>
    <col min="28" max="28" width="10.7109375" style="3" customWidth="1"/>
    <col min="29" max="29" width="1.7109375" style="3" customWidth="1"/>
    <col min="30" max="30" width="10.7109375" style="3" customWidth="1"/>
    <col min="31" max="31" width="0.85546875" style="3" customWidth="1"/>
    <col min="32" max="32" width="10.7109375" style="3" customWidth="1"/>
    <col min="33" max="33" width="0.85546875" style="3" customWidth="1"/>
    <col min="34" max="34" width="10.7109375" style="3" customWidth="1"/>
    <col min="35" max="35" width="0.85546875" style="3" customWidth="1"/>
    <col min="36" max="36" width="10.7109375" style="3" customWidth="1"/>
    <col min="37" max="37" width="1.7109375" style="3" customWidth="1"/>
    <col min="38" max="38" width="10.7109375" style="3" customWidth="1"/>
    <col min="39" max="39" width="0.85546875" style="3" customWidth="1"/>
    <col min="40" max="40" width="10.7109375" style="3" customWidth="1"/>
    <col min="41" max="41" width="1.7109375" style="3" customWidth="1"/>
    <col min="42" max="16384" width="11.42578125" style="3"/>
  </cols>
  <sheetData>
    <row r="1" spans="1:41" ht="15" customHeight="1" x14ac:dyDescent="0.2"/>
    <row r="2" spans="1:41" ht="15" customHeight="1" x14ac:dyDescent="0.2"/>
    <row r="3" spans="1:41" ht="15" customHeight="1" x14ac:dyDescent="0.2"/>
    <row r="4" spans="1:41" ht="15" customHeight="1" x14ac:dyDescent="0.2"/>
    <row r="5" spans="1:41" s="1" customFormat="1" ht="15" customHeight="1" x14ac:dyDescent="0.2">
      <c r="A5" s="18" t="str">
        <f>Änderungsdoku!$A$2</f>
        <v>Indikatorenbericht</v>
      </c>
      <c r="B5" s="18"/>
      <c r="G5" s="4"/>
      <c r="H5" s="4"/>
      <c r="I5" s="4"/>
      <c r="J5" s="4"/>
      <c r="K5" s="4"/>
    </row>
    <row r="6" spans="1:41" s="1" customFormat="1" ht="15" customHeight="1" x14ac:dyDescent="0.2">
      <c r="A6" s="18" t="str">
        <f>Änderungsdoku!$A$3</f>
        <v>Fachkräfte/Weiterbildung - Vorhaben zur Fachkräftebedarfsdeckung (FASOV)</v>
      </c>
      <c r="B6" s="18"/>
    </row>
    <row r="7" spans="1:41" s="1" customFormat="1" ht="15" customHeight="1" x14ac:dyDescent="0.2">
      <c r="A7" s="17" t="str">
        <f>CONCATENATE("Formularversion: ",LOOKUP(2,1/(Änderungsdoku!$A$1:$A$995&lt;&gt;""),Änderungsdoku!A:A)," vom ",TEXT(VLOOKUP(LOOKUP(2,1/(Änderungsdoku!$A$1:$A$995&lt;&gt;""),Änderungsdoku!A:A),Änderungsdoku!$A$1:$B$995,2,FALSE),"TT.MM.JJ"),Änderungsdoku!$A$4)</f>
        <v>Formularversion: V 1.0 vom 13.03.23 - öffentlich -</v>
      </c>
      <c r="B7" s="17"/>
    </row>
    <row r="8" spans="1:41" s="1" customFormat="1" ht="12" customHeight="1" x14ac:dyDescent="0.2"/>
    <row r="9" spans="1:41" ht="18" customHeight="1" x14ac:dyDescent="0.2">
      <c r="A9" s="49"/>
      <c r="B9" s="52" t="s">
        <v>20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1"/>
    </row>
    <row r="10" spans="1:41" s="1" customFormat="1" ht="3.95" customHeight="1" x14ac:dyDescent="0.2">
      <c r="A10" s="60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3"/>
    </row>
    <row r="11" spans="1:41" s="1" customFormat="1" ht="18" customHeight="1" x14ac:dyDescent="0.2">
      <c r="A11" s="57"/>
      <c r="B11" s="55" t="s">
        <v>6</v>
      </c>
      <c r="C11" s="55"/>
      <c r="D11" s="19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6"/>
    </row>
    <row r="12" spans="1:41" ht="3.95" customHeight="1" x14ac:dyDescent="0.2">
      <c r="A12" s="57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6"/>
    </row>
    <row r="13" spans="1:41" ht="18" customHeight="1" x14ac:dyDescent="0.2">
      <c r="A13" s="57"/>
      <c r="B13" s="55" t="s">
        <v>11</v>
      </c>
      <c r="C13" s="55"/>
      <c r="D13" s="12"/>
      <c r="E13" s="13"/>
      <c r="F13" s="13"/>
      <c r="G13" s="13"/>
      <c r="H13" s="13"/>
      <c r="I13" s="13"/>
      <c r="J13" s="13"/>
      <c r="K13" s="13"/>
      <c r="L13" s="13"/>
      <c r="M13" s="14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6"/>
    </row>
    <row r="14" spans="1:41" ht="3.95" customHeight="1" x14ac:dyDescent="0.2">
      <c r="A14" s="54"/>
      <c r="B14" s="58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6"/>
    </row>
    <row r="15" spans="1:41" ht="18" customHeight="1" x14ac:dyDescent="0.2">
      <c r="A15" s="54"/>
      <c r="B15" s="55" t="s">
        <v>19</v>
      </c>
      <c r="C15" s="55"/>
      <c r="D15" s="12"/>
      <c r="E15" s="13"/>
      <c r="F15" s="13"/>
      <c r="G15" s="13"/>
      <c r="H15" s="13"/>
      <c r="I15" s="13"/>
      <c r="J15" s="13"/>
      <c r="K15" s="13"/>
      <c r="L15" s="13"/>
      <c r="M15" s="14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6"/>
    </row>
    <row r="16" spans="1:41" ht="3.95" customHeight="1" x14ac:dyDescent="0.2">
      <c r="A16" s="54"/>
      <c r="B16" s="58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6"/>
    </row>
    <row r="17" spans="1:41" ht="18" customHeight="1" x14ac:dyDescent="0.2">
      <c r="A17" s="54"/>
      <c r="B17" s="55" t="s">
        <v>12</v>
      </c>
      <c r="C17" s="55"/>
      <c r="D17" s="10"/>
      <c r="E17" s="55"/>
      <c r="F17" s="97" t="str">
        <f>IF(OR(D17="",D19=""),"Bitte den Vorhabenzeitraum ausfüllen!","")</f>
        <v>Bitte den Vorhabenzeitraum ausfüllen!</v>
      </c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6"/>
    </row>
    <row r="18" spans="1:41" ht="3.95" customHeight="1" x14ac:dyDescent="0.2">
      <c r="A18" s="54"/>
      <c r="B18" s="58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6"/>
    </row>
    <row r="19" spans="1:41" ht="18" customHeight="1" x14ac:dyDescent="0.2">
      <c r="A19" s="54"/>
      <c r="B19" s="55" t="s">
        <v>13</v>
      </c>
      <c r="C19" s="55"/>
      <c r="D19" s="10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6"/>
    </row>
    <row r="20" spans="1:41" ht="3.95" customHeight="1" x14ac:dyDescent="0.2">
      <c r="A20" s="61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3"/>
    </row>
    <row r="21" spans="1:41" ht="12" customHeight="1" x14ac:dyDescent="0.2"/>
    <row r="22" spans="1:41" ht="18" customHeight="1" x14ac:dyDescent="0.2">
      <c r="A22" s="49"/>
      <c r="B22" s="52" t="s">
        <v>21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1"/>
    </row>
    <row r="23" spans="1:41" ht="3.95" customHeight="1" x14ac:dyDescent="0.2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4"/>
    </row>
    <row r="24" spans="1:41" ht="18" customHeight="1" x14ac:dyDescent="0.2">
      <c r="A24" s="20"/>
      <c r="B24" s="72" t="s">
        <v>14</v>
      </c>
      <c r="C24" s="84"/>
      <c r="D24" s="46"/>
      <c r="E24" s="2"/>
      <c r="F24" s="98" t="str">
        <f>IF(I24="Berichtsjahr ","","Soll")</f>
        <v/>
      </c>
      <c r="G24" s="75"/>
      <c r="H24" s="76"/>
      <c r="I24" s="78" t="str">
        <f>CONCATENATE("Berichtsjahr ",Kataloge!B4)</f>
        <v xml:space="preserve">Berichtsjahr </v>
      </c>
      <c r="J24" s="76"/>
      <c r="K24" s="76"/>
      <c r="L24" s="77"/>
      <c r="M24" s="2"/>
      <c r="N24" s="98" t="str">
        <f>IF(Q24="Berichtsjahr ","","Soll")</f>
        <v/>
      </c>
      <c r="O24" s="75"/>
      <c r="P24" s="76"/>
      <c r="Q24" s="78" t="str">
        <f>CONCATENATE("Berichtsjahr ",Kataloge!B5)</f>
        <v xml:space="preserve">Berichtsjahr </v>
      </c>
      <c r="R24" s="76"/>
      <c r="S24" s="76"/>
      <c r="T24" s="77"/>
      <c r="U24" s="2"/>
      <c r="V24" s="98" t="str">
        <f>IF(Y24="Berichtsjahr ","","Soll")</f>
        <v/>
      </c>
      <c r="W24" s="75"/>
      <c r="X24" s="76"/>
      <c r="Y24" s="78" t="str">
        <f>CONCATENATE("Berichtsjahr ",Kataloge!B6)</f>
        <v xml:space="preserve">Berichtsjahr </v>
      </c>
      <c r="Z24" s="76"/>
      <c r="AA24" s="76"/>
      <c r="AB24" s="77"/>
      <c r="AC24" s="2"/>
      <c r="AD24" s="98" t="str">
        <f>IF(AG24="Berichtsjahr ","","Soll")</f>
        <v/>
      </c>
      <c r="AE24" s="75"/>
      <c r="AF24" s="76"/>
      <c r="AG24" s="78" t="str">
        <f>CONCATENATE("Berichtsjahr ",Kataloge!B7)</f>
        <v xml:space="preserve">Berichtsjahr </v>
      </c>
      <c r="AH24" s="76"/>
      <c r="AI24" s="76"/>
      <c r="AJ24" s="77"/>
      <c r="AK24" s="2"/>
      <c r="AL24" s="74"/>
      <c r="AM24" s="78" t="s">
        <v>15</v>
      </c>
      <c r="AN24" s="82"/>
      <c r="AO24" s="21"/>
    </row>
    <row r="25" spans="1:41" ht="18" customHeight="1" x14ac:dyDescent="0.2">
      <c r="A25" s="20"/>
      <c r="B25" s="73" t="s">
        <v>31</v>
      </c>
      <c r="C25" s="85"/>
      <c r="D25" s="47"/>
      <c r="E25" s="2"/>
      <c r="F25" s="79" t="str">
        <f>CONCATENATE("Soll ",Kataloge!B4)</f>
        <v xml:space="preserve">Soll </v>
      </c>
      <c r="G25" s="80"/>
      <c r="H25" s="80" t="s">
        <v>27</v>
      </c>
      <c r="I25" s="80"/>
      <c r="J25" s="80" t="s">
        <v>28</v>
      </c>
      <c r="K25" s="80"/>
      <c r="L25" s="81" t="str">
        <f>IF(Kataloge!B4&lt;&gt;"","Summe","")</f>
        <v/>
      </c>
      <c r="M25" s="2"/>
      <c r="N25" s="79" t="str">
        <f>CONCATENATE("Soll ",Kataloge!B5)</f>
        <v xml:space="preserve">Soll </v>
      </c>
      <c r="O25" s="80"/>
      <c r="P25" s="80" t="s">
        <v>27</v>
      </c>
      <c r="Q25" s="80"/>
      <c r="R25" s="80" t="s">
        <v>28</v>
      </c>
      <c r="S25" s="80"/>
      <c r="T25" s="81" t="str">
        <f>IF(Kataloge!B5&lt;&gt;"","Summe","")</f>
        <v/>
      </c>
      <c r="U25" s="2"/>
      <c r="V25" s="79" t="str">
        <f>CONCATENATE("Soll ",Kataloge!B6)</f>
        <v xml:space="preserve">Soll </v>
      </c>
      <c r="W25" s="80"/>
      <c r="X25" s="80" t="s">
        <v>27</v>
      </c>
      <c r="Y25" s="80"/>
      <c r="Z25" s="80" t="s">
        <v>28</v>
      </c>
      <c r="AA25" s="80"/>
      <c r="AB25" s="81" t="str">
        <f>IF(Kataloge!B6&lt;&gt;"","Summe","")</f>
        <v/>
      </c>
      <c r="AC25" s="2"/>
      <c r="AD25" s="79" t="str">
        <f>CONCATENATE("Soll ",Kataloge!B7)</f>
        <v xml:space="preserve">Soll </v>
      </c>
      <c r="AE25" s="80"/>
      <c r="AF25" s="80" t="s">
        <v>27</v>
      </c>
      <c r="AG25" s="80"/>
      <c r="AH25" s="80" t="s">
        <v>28</v>
      </c>
      <c r="AI25" s="80"/>
      <c r="AJ25" s="81" t="str">
        <f>IF(Kataloge!B7&lt;&gt;"","Summe","")</f>
        <v/>
      </c>
      <c r="AK25" s="2"/>
      <c r="AL25" s="79" t="s">
        <v>16</v>
      </c>
      <c r="AM25" s="80"/>
      <c r="AN25" s="81" t="s">
        <v>17</v>
      </c>
      <c r="AO25" s="21"/>
    </row>
    <row r="26" spans="1:41" ht="3.95" customHeight="1" x14ac:dyDescent="0.2">
      <c r="A26" s="20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1"/>
    </row>
    <row r="27" spans="1:41" ht="18" customHeight="1" x14ac:dyDescent="0.2">
      <c r="A27" s="20"/>
      <c r="B27" s="65">
        <v>1</v>
      </c>
      <c r="C27" s="12"/>
      <c r="D27" s="86"/>
      <c r="E27" s="2"/>
      <c r="F27" s="48"/>
      <c r="G27" s="2"/>
      <c r="H27" s="48"/>
      <c r="I27" s="2"/>
      <c r="J27" s="48"/>
      <c r="K27" s="2"/>
      <c r="L27" s="83">
        <f>ROUND(H27,0)+ROUND(J27,0)</f>
        <v>0</v>
      </c>
      <c r="M27" s="2"/>
      <c r="N27" s="48"/>
      <c r="O27" s="2"/>
      <c r="P27" s="48"/>
      <c r="Q27" s="2"/>
      <c r="R27" s="48"/>
      <c r="S27" s="2"/>
      <c r="T27" s="83">
        <f>ROUND(P27,0)+ROUND(R27,0)</f>
        <v>0</v>
      </c>
      <c r="U27" s="2"/>
      <c r="V27" s="48"/>
      <c r="W27" s="2"/>
      <c r="X27" s="48"/>
      <c r="Y27" s="2"/>
      <c r="Z27" s="48"/>
      <c r="AA27" s="2"/>
      <c r="AB27" s="83">
        <f>ROUND(X27,0)+ROUND(Z27,0)</f>
        <v>0</v>
      </c>
      <c r="AC27" s="2"/>
      <c r="AD27" s="48"/>
      <c r="AE27" s="2"/>
      <c r="AF27" s="48"/>
      <c r="AG27" s="2"/>
      <c r="AH27" s="48"/>
      <c r="AI27" s="2"/>
      <c r="AJ27" s="83">
        <f>ROUND(AF27,0)+ROUND(AH27,0)</f>
        <v>0</v>
      </c>
      <c r="AK27" s="2"/>
      <c r="AL27" s="83">
        <f>SUMPRODUCT(($F$24:$AJ$24="Soll")*(ROUND(F27:AJ27,0)))</f>
        <v>0</v>
      </c>
      <c r="AM27" s="2"/>
      <c r="AN27" s="83">
        <f>SUMPRODUCT(($F$25:$AJ$25="Summe")*(ROUND(F27:AJ27,0)))</f>
        <v>0</v>
      </c>
      <c r="AO27" s="21"/>
    </row>
    <row r="28" spans="1:41" ht="3.95" customHeight="1" x14ac:dyDescent="0.2">
      <c r="A28" s="20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1"/>
    </row>
    <row r="29" spans="1:41" ht="18" customHeight="1" x14ac:dyDescent="0.2">
      <c r="A29" s="20"/>
      <c r="B29" s="65">
        <v>2</v>
      </c>
      <c r="C29" s="12"/>
      <c r="D29" s="86"/>
      <c r="E29" s="2"/>
      <c r="F29" s="48"/>
      <c r="G29" s="2"/>
      <c r="H29" s="48"/>
      <c r="I29" s="2"/>
      <c r="J29" s="48"/>
      <c r="K29" s="2"/>
      <c r="L29" s="83">
        <f t="shared" ref="L29" si="0">ROUND(H29,0)+ROUND(J29,0)</f>
        <v>0</v>
      </c>
      <c r="M29" s="2"/>
      <c r="N29" s="48"/>
      <c r="O29" s="2"/>
      <c r="P29" s="48"/>
      <c r="Q29" s="2"/>
      <c r="R29" s="48"/>
      <c r="S29" s="2"/>
      <c r="T29" s="83">
        <f t="shared" ref="T29" si="1">ROUND(P29,0)+ROUND(R29,0)</f>
        <v>0</v>
      </c>
      <c r="U29" s="2"/>
      <c r="V29" s="48"/>
      <c r="W29" s="2"/>
      <c r="X29" s="48"/>
      <c r="Y29" s="2"/>
      <c r="Z29" s="48"/>
      <c r="AA29" s="2"/>
      <c r="AB29" s="83">
        <f t="shared" ref="AB29" si="2">ROUND(X29,0)+ROUND(Z29,0)</f>
        <v>0</v>
      </c>
      <c r="AC29" s="2"/>
      <c r="AD29" s="48"/>
      <c r="AE29" s="2"/>
      <c r="AF29" s="48"/>
      <c r="AG29" s="2"/>
      <c r="AH29" s="48"/>
      <c r="AI29" s="2"/>
      <c r="AJ29" s="83">
        <f t="shared" ref="AJ29" si="3">ROUND(AF29,0)+ROUND(AH29,0)</f>
        <v>0</v>
      </c>
      <c r="AK29" s="2"/>
      <c r="AL29" s="83">
        <f t="shared" ref="AL29" si="4">SUMPRODUCT(($F$24:$AJ$24="Soll")*(ROUND(F29:AJ29,0)))</f>
        <v>0</v>
      </c>
      <c r="AM29" s="2"/>
      <c r="AN29" s="83">
        <f t="shared" ref="AN29" si="5">SUMPRODUCT(($F$25:$AJ$25="Summe")*(ROUND(F29:AJ29,0)))</f>
        <v>0</v>
      </c>
      <c r="AO29" s="21"/>
    </row>
    <row r="30" spans="1:41" ht="3.95" customHeight="1" x14ac:dyDescent="0.2">
      <c r="A30" s="20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1"/>
    </row>
    <row r="31" spans="1:41" ht="18" customHeight="1" x14ac:dyDescent="0.2">
      <c r="A31" s="20"/>
      <c r="B31" s="65">
        <v>3</v>
      </c>
      <c r="C31" s="12"/>
      <c r="D31" s="86"/>
      <c r="E31" s="2"/>
      <c r="F31" s="48"/>
      <c r="G31" s="2"/>
      <c r="H31" s="48"/>
      <c r="I31" s="2"/>
      <c r="J31" s="48"/>
      <c r="K31" s="2"/>
      <c r="L31" s="83">
        <f t="shared" ref="L31" si="6">ROUND(H31,0)+ROUND(J31,0)</f>
        <v>0</v>
      </c>
      <c r="M31" s="2"/>
      <c r="N31" s="48"/>
      <c r="O31" s="2"/>
      <c r="P31" s="48"/>
      <c r="Q31" s="2"/>
      <c r="R31" s="48"/>
      <c r="S31" s="2"/>
      <c r="T31" s="83">
        <f t="shared" ref="T31" si="7">ROUND(P31,0)+ROUND(R31,0)</f>
        <v>0</v>
      </c>
      <c r="U31" s="2"/>
      <c r="V31" s="48"/>
      <c r="W31" s="2"/>
      <c r="X31" s="48"/>
      <c r="Y31" s="2"/>
      <c r="Z31" s="48"/>
      <c r="AA31" s="2"/>
      <c r="AB31" s="83">
        <f t="shared" ref="AB31" si="8">ROUND(X31,0)+ROUND(Z31,0)</f>
        <v>0</v>
      </c>
      <c r="AC31" s="2"/>
      <c r="AD31" s="48"/>
      <c r="AE31" s="2"/>
      <c r="AF31" s="48"/>
      <c r="AG31" s="2"/>
      <c r="AH31" s="48"/>
      <c r="AI31" s="2"/>
      <c r="AJ31" s="83">
        <f t="shared" ref="AJ31" si="9">ROUND(AF31,0)+ROUND(AH31,0)</f>
        <v>0</v>
      </c>
      <c r="AK31" s="2"/>
      <c r="AL31" s="83">
        <f t="shared" ref="AL31" si="10">SUMPRODUCT(($F$24:$AJ$24="Soll")*(ROUND(F31:AJ31,0)))</f>
        <v>0</v>
      </c>
      <c r="AM31" s="2"/>
      <c r="AN31" s="83">
        <f t="shared" ref="AN31" si="11">SUMPRODUCT(($F$25:$AJ$25="Summe")*(ROUND(F31:AJ31,0)))</f>
        <v>0</v>
      </c>
      <c r="AO31" s="21"/>
    </row>
    <row r="32" spans="1:41" ht="3.95" customHeight="1" x14ac:dyDescent="0.2">
      <c r="A32" s="20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1"/>
    </row>
    <row r="33" spans="1:41" ht="18" customHeight="1" x14ac:dyDescent="0.2">
      <c r="A33" s="20"/>
      <c r="B33" s="65">
        <v>4</v>
      </c>
      <c r="C33" s="12"/>
      <c r="D33" s="86"/>
      <c r="E33" s="2"/>
      <c r="F33" s="48"/>
      <c r="G33" s="2"/>
      <c r="H33" s="48"/>
      <c r="I33" s="2"/>
      <c r="J33" s="48"/>
      <c r="K33" s="2"/>
      <c r="L33" s="83">
        <f t="shared" ref="L33" si="12">ROUND(H33,0)+ROUND(J33,0)</f>
        <v>0</v>
      </c>
      <c r="M33" s="2"/>
      <c r="N33" s="48"/>
      <c r="O33" s="2"/>
      <c r="P33" s="48"/>
      <c r="Q33" s="2"/>
      <c r="R33" s="48"/>
      <c r="S33" s="2"/>
      <c r="T33" s="83">
        <f t="shared" ref="T33" si="13">ROUND(P33,0)+ROUND(R33,0)</f>
        <v>0</v>
      </c>
      <c r="U33" s="2"/>
      <c r="V33" s="48"/>
      <c r="W33" s="2"/>
      <c r="X33" s="48"/>
      <c r="Y33" s="2"/>
      <c r="Z33" s="48"/>
      <c r="AA33" s="2"/>
      <c r="AB33" s="83">
        <f t="shared" ref="AB33" si="14">ROUND(X33,0)+ROUND(Z33,0)</f>
        <v>0</v>
      </c>
      <c r="AC33" s="2"/>
      <c r="AD33" s="48"/>
      <c r="AE33" s="2"/>
      <c r="AF33" s="48"/>
      <c r="AG33" s="2"/>
      <c r="AH33" s="48"/>
      <c r="AI33" s="2"/>
      <c r="AJ33" s="83">
        <f t="shared" ref="AJ33" si="15">ROUND(AF33,0)+ROUND(AH33,0)</f>
        <v>0</v>
      </c>
      <c r="AK33" s="2"/>
      <c r="AL33" s="83">
        <f t="shared" ref="AL33" si="16">SUMPRODUCT(($F$24:$AJ$24="Soll")*(ROUND(F33:AJ33,0)))</f>
        <v>0</v>
      </c>
      <c r="AM33" s="2"/>
      <c r="AN33" s="83">
        <f t="shared" ref="AN33" si="17">SUMPRODUCT(($F$25:$AJ$25="Summe")*(ROUND(F33:AJ33,0)))</f>
        <v>0</v>
      </c>
      <c r="AO33" s="21"/>
    </row>
    <row r="34" spans="1:41" ht="3.95" customHeight="1" x14ac:dyDescent="0.2">
      <c r="A34" s="20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1"/>
    </row>
    <row r="35" spans="1:41" ht="18" customHeight="1" x14ac:dyDescent="0.2">
      <c r="A35" s="20"/>
      <c r="B35" s="65">
        <v>5</v>
      </c>
      <c r="C35" s="12"/>
      <c r="D35" s="86"/>
      <c r="E35" s="2"/>
      <c r="F35" s="48"/>
      <c r="G35" s="2"/>
      <c r="H35" s="48"/>
      <c r="I35" s="2"/>
      <c r="J35" s="48"/>
      <c r="K35" s="2"/>
      <c r="L35" s="83">
        <f t="shared" ref="L35" si="18">ROUND(H35,0)+ROUND(J35,0)</f>
        <v>0</v>
      </c>
      <c r="M35" s="2"/>
      <c r="N35" s="48"/>
      <c r="O35" s="2"/>
      <c r="P35" s="48"/>
      <c r="Q35" s="2"/>
      <c r="R35" s="48"/>
      <c r="S35" s="2"/>
      <c r="T35" s="83">
        <f t="shared" ref="T35" si="19">ROUND(P35,0)+ROUND(R35,0)</f>
        <v>0</v>
      </c>
      <c r="U35" s="2"/>
      <c r="V35" s="48"/>
      <c r="W35" s="2"/>
      <c r="X35" s="48"/>
      <c r="Y35" s="2"/>
      <c r="Z35" s="48"/>
      <c r="AA35" s="2"/>
      <c r="AB35" s="83">
        <f t="shared" ref="AB35" si="20">ROUND(X35,0)+ROUND(Z35,0)</f>
        <v>0</v>
      </c>
      <c r="AC35" s="2"/>
      <c r="AD35" s="48"/>
      <c r="AE35" s="2"/>
      <c r="AF35" s="48"/>
      <c r="AG35" s="2"/>
      <c r="AH35" s="48"/>
      <c r="AI35" s="2"/>
      <c r="AJ35" s="83">
        <f t="shared" ref="AJ35" si="21">ROUND(AF35,0)+ROUND(AH35,0)</f>
        <v>0</v>
      </c>
      <c r="AK35" s="2"/>
      <c r="AL35" s="83">
        <f t="shared" ref="AL35" si="22">SUMPRODUCT(($F$24:$AJ$24="Soll")*(ROUND(F35:AJ35,0)))</f>
        <v>0</v>
      </c>
      <c r="AM35" s="2"/>
      <c r="AN35" s="83">
        <f t="shared" ref="AN35" si="23">SUMPRODUCT(($F$25:$AJ$25="Summe")*(ROUND(F35:AJ35,0)))</f>
        <v>0</v>
      </c>
      <c r="AO35" s="21"/>
    </row>
    <row r="36" spans="1:41" ht="3.95" customHeight="1" x14ac:dyDescent="0.2">
      <c r="A36" s="20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1"/>
    </row>
    <row r="37" spans="1:41" ht="18" customHeight="1" x14ac:dyDescent="0.2">
      <c r="A37" s="20"/>
      <c r="B37" s="65">
        <v>6</v>
      </c>
      <c r="C37" s="12"/>
      <c r="D37" s="86"/>
      <c r="E37" s="2"/>
      <c r="F37" s="48"/>
      <c r="G37" s="2"/>
      <c r="H37" s="48"/>
      <c r="I37" s="2"/>
      <c r="J37" s="48"/>
      <c r="K37" s="2"/>
      <c r="L37" s="83">
        <f t="shared" ref="L37" si="24">ROUND(H37,0)+ROUND(J37,0)</f>
        <v>0</v>
      </c>
      <c r="M37" s="2"/>
      <c r="N37" s="48"/>
      <c r="O37" s="2"/>
      <c r="P37" s="48"/>
      <c r="Q37" s="2"/>
      <c r="R37" s="48"/>
      <c r="S37" s="2"/>
      <c r="T37" s="83">
        <f t="shared" ref="T37" si="25">ROUND(P37,0)+ROUND(R37,0)</f>
        <v>0</v>
      </c>
      <c r="U37" s="2"/>
      <c r="V37" s="48"/>
      <c r="W37" s="2"/>
      <c r="X37" s="48"/>
      <c r="Y37" s="2"/>
      <c r="Z37" s="48"/>
      <c r="AA37" s="2"/>
      <c r="AB37" s="83">
        <f t="shared" ref="AB37" si="26">ROUND(X37,0)+ROUND(Z37,0)</f>
        <v>0</v>
      </c>
      <c r="AC37" s="2"/>
      <c r="AD37" s="48"/>
      <c r="AE37" s="2"/>
      <c r="AF37" s="48"/>
      <c r="AG37" s="2"/>
      <c r="AH37" s="48"/>
      <c r="AI37" s="2"/>
      <c r="AJ37" s="83">
        <f t="shared" ref="AJ37" si="27">ROUND(AF37,0)+ROUND(AH37,0)</f>
        <v>0</v>
      </c>
      <c r="AK37" s="2"/>
      <c r="AL37" s="83">
        <f t="shared" ref="AL37" si="28">SUMPRODUCT(($F$24:$AJ$24="Soll")*(ROUND(F37:AJ37,0)))</f>
        <v>0</v>
      </c>
      <c r="AM37" s="2"/>
      <c r="AN37" s="83">
        <f t="shared" ref="AN37" si="29">SUMPRODUCT(($F$25:$AJ$25="Summe")*(ROUND(F37:AJ37,0)))</f>
        <v>0</v>
      </c>
      <c r="AO37" s="21"/>
    </row>
    <row r="38" spans="1:41" ht="3.95" customHeight="1" x14ac:dyDescent="0.2">
      <c r="A38" s="20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1"/>
    </row>
    <row r="39" spans="1:41" ht="18" customHeight="1" x14ac:dyDescent="0.2">
      <c r="A39" s="20"/>
      <c r="B39" s="65">
        <v>7</v>
      </c>
      <c r="C39" s="12"/>
      <c r="D39" s="86"/>
      <c r="E39" s="2"/>
      <c r="F39" s="48"/>
      <c r="G39" s="2"/>
      <c r="H39" s="48"/>
      <c r="I39" s="2"/>
      <c r="J39" s="48"/>
      <c r="K39" s="2"/>
      <c r="L39" s="83">
        <f t="shared" ref="L39" si="30">ROUND(H39,0)+ROUND(J39,0)</f>
        <v>0</v>
      </c>
      <c r="M39" s="2"/>
      <c r="N39" s="48"/>
      <c r="O39" s="2"/>
      <c r="P39" s="48"/>
      <c r="Q39" s="2"/>
      <c r="R39" s="48"/>
      <c r="S39" s="2"/>
      <c r="T39" s="83">
        <f t="shared" ref="T39" si="31">ROUND(P39,0)+ROUND(R39,0)</f>
        <v>0</v>
      </c>
      <c r="U39" s="2"/>
      <c r="V39" s="48"/>
      <c r="W39" s="2"/>
      <c r="X39" s="48"/>
      <c r="Y39" s="2"/>
      <c r="Z39" s="48"/>
      <c r="AA39" s="2"/>
      <c r="AB39" s="83">
        <f t="shared" ref="AB39" si="32">ROUND(X39,0)+ROUND(Z39,0)</f>
        <v>0</v>
      </c>
      <c r="AC39" s="2"/>
      <c r="AD39" s="48"/>
      <c r="AE39" s="2"/>
      <c r="AF39" s="48"/>
      <c r="AG39" s="2"/>
      <c r="AH39" s="48"/>
      <c r="AI39" s="2"/>
      <c r="AJ39" s="83">
        <f t="shared" ref="AJ39" si="33">ROUND(AF39,0)+ROUND(AH39,0)</f>
        <v>0</v>
      </c>
      <c r="AK39" s="2"/>
      <c r="AL39" s="83">
        <f t="shared" ref="AL39" si="34">SUMPRODUCT(($F$24:$AJ$24="Soll")*(ROUND(F39:AJ39,0)))</f>
        <v>0</v>
      </c>
      <c r="AM39" s="2"/>
      <c r="AN39" s="83">
        <f t="shared" ref="AN39" si="35">SUMPRODUCT(($F$25:$AJ$25="Summe")*(ROUND(F39:AJ39,0)))</f>
        <v>0</v>
      </c>
      <c r="AO39" s="21"/>
    </row>
    <row r="40" spans="1:41" ht="3.95" customHeight="1" x14ac:dyDescent="0.2">
      <c r="A40" s="20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1"/>
    </row>
    <row r="41" spans="1:41" ht="18" customHeight="1" x14ac:dyDescent="0.2">
      <c r="A41" s="20"/>
      <c r="B41" s="65">
        <v>8</v>
      </c>
      <c r="C41" s="12"/>
      <c r="D41" s="86"/>
      <c r="E41" s="2"/>
      <c r="F41" s="48"/>
      <c r="G41" s="2"/>
      <c r="H41" s="48"/>
      <c r="I41" s="2"/>
      <c r="J41" s="48"/>
      <c r="K41" s="2"/>
      <c r="L41" s="83">
        <f t="shared" ref="L41" si="36">ROUND(H41,0)+ROUND(J41,0)</f>
        <v>0</v>
      </c>
      <c r="M41" s="2"/>
      <c r="N41" s="48"/>
      <c r="O41" s="2"/>
      <c r="P41" s="48"/>
      <c r="Q41" s="2"/>
      <c r="R41" s="48"/>
      <c r="S41" s="2"/>
      <c r="T41" s="83">
        <f t="shared" ref="T41" si="37">ROUND(P41,0)+ROUND(R41,0)</f>
        <v>0</v>
      </c>
      <c r="U41" s="2"/>
      <c r="V41" s="48"/>
      <c r="W41" s="2"/>
      <c r="X41" s="48"/>
      <c r="Y41" s="2"/>
      <c r="Z41" s="48"/>
      <c r="AA41" s="2"/>
      <c r="AB41" s="83">
        <f t="shared" ref="AB41" si="38">ROUND(X41,0)+ROUND(Z41,0)</f>
        <v>0</v>
      </c>
      <c r="AC41" s="2"/>
      <c r="AD41" s="48"/>
      <c r="AE41" s="2"/>
      <c r="AF41" s="48"/>
      <c r="AG41" s="2"/>
      <c r="AH41" s="48"/>
      <c r="AI41" s="2"/>
      <c r="AJ41" s="83">
        <f t="shared" ref="AJ41" si="39">ROUND(AF41,0)+ROUND(AH41,0)</f>
        <v>0</v>
      </c>
      <c r="AK41" s="2"/>
      <c r="AL41" s="83">
        <f t="shared" ref="AL41" si="40">SUMPRODUCT(($F$24:$AJ$24="Soll")*(ROUND(F41:AJ41,0)))</f>
        <v>0</v>
      </c>
      <c r="AM41" s="2"/>
      <c r="AN41" s="83">
        <f t="shared" ref="AN41" si="41">SUMPRODUCT(($F$25:$AJ$25="Summe")*(ROUND(F41:AJ41,0)))</f>
        <v>0</v>
      </c>
      <c r="AO41" s="21"/>
    </row>
    <row r="42" spans="1:41" ht="3.95" customHeight="1" x14ac:dyDescent="0.2">
      <c r="A42" s="20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1"/>
    </row>
    <row r="43" spans="1:41" ht="18" customHeight="1" x14ac:dyDescent="0.2">
      <c r="A43" s="20"/>
      <c r="B43" s="65">
        <v>9</v>
      </c>
      <c r="C43" s="12"/>
      <c r="D43" s="86"/>
      <c r="E43" s="2"/>
      <c r="F43" s="48"/>
      <c r="G43" s="2"/>
      <c r="H43" s="48"/>
      <c r="I43" s="2"/>
      <c r="J43" s="48"/>
      <c r="K43" s="2"/>
      <c r="L43" s="83">
        <f t="shared" ref="L43" si="42">ROUND(H43,0)+ROUND(J43,0)</f>
        <v>0</v>
      </c>
      <c r="M43" s="2"/>
      <c r="N43" s="48"/>
      <c r="O43" s="2"/>
      <c r="P43" s="48"/>
      <c r="Q43" s="2"/>
      <c r="R43" s="48"/>
      <c r="S43" s="2"/>
      <c r="T43" s="83">
        <f t="shared" ref="T43" si="43">ROUND(P43,0)+ROUND(R43,0)</f>
        <v>0</v>
      </c>
      <c r="U43" s="2"/>
      <c r="V43" s="48"/>
      <c r="W43" s="2"/>
      <c r="X43" s="48"/>
      <c r="Y43" s="2"/>
      <c r="Z43" s="48"/>
      <c r="AA43" s="2"/>
      <c r="AB43" s="83">
        <f t="shared" ref="AB43" si="44">ROUND(X43,0)+ROUND(Z43,0)</f>
        <v>0</v>
      </c>
      <c r="AC43" s="2"/>
      <c r="AD43" s="48"/>
      <c r="AE43" s="2"/>
      <c r="AF43" s="48"/>
      <c r="AG43" s="2"/>
      <c r="AH43" s="48"/>
      <c r="AI43" s="2"/>
      <c r="AJ43" s="83">
        <f t="shared" ref="AJ43" si="45">ROUND(AF43,0)+ROUND(AH43,0)</f>
        <v>0</v>
      </c>
      <c r="AK43" s="2"/>
      <c r="AL43" s="83">
        <f t="shared" ref="AL43" si="46">SUMPRODUCT(($F$24:$AJ$24="Soll")*(ROUND(F43:AJ43,0)))</f>
        <v>0</v>
      </c>
      <c r="AM43" s="2"/>
      <c r="AN43" s="83">
        <f t="shared" ref="AN43" si="47">SUMPRODUCT(($F$25:$AJ$25="Summe")*(ROUND(F43:AJ43,0)))</f>
        <v>0</v>
      </c>
      <c r="AO43" s="21"/>
    </row>
    <row r="44" spans="1:41" ht="3.95" customHeight="1" x14ac:dyDescent="0.2">
      <c r="A44" s="20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1"/>
    </row>
    <row r="45" spans="1:41" ht="18" customHeight="1" x14ac:dyDescent="0.2">
      <c r="A45" s="20"/>
      <c r="B45" s="65">
        <v>10</v>
      </c>
      <c r="C45" s="12"/>
      <c r="D45" s="86"/>
      <c r="E45" s="2"/>
      <c r="F45" s="48"/>
      <c r="G45" s="2"/>
      <c r="H45" s="48"/>
      <c r="I45" s="2"/>
      <c r="J45" s="48"/>
      <c r="K45" s="2"/>
      <c r="L45" s="83">
        <f t="shared" ref="L45" si="48">ROUND(H45,0)+ROUND(J45,0)</f>
        <v>0</v>
      </c>
      <c r="M45" s="2"/>
      <c r="N45" s="48"/>
      <c r="O45" s="2"/>
      <c r="P45" s="48"/>
      <c r="Q45" s="2"/>
      <c r="R45" s="48"/>
      <c r="S45" s="2"/>
      <c r="T45" s="83">
        <f t="shared" ref="T45" si="49">ROUND(P45,0)+ROUND(R45,0)</f>
        <v>0</v>
      </c>
      <c r="U45" s="2"/>
      <c r="V45" s="48"/>
      <c r="W45" s="2"/>
      <c r="X45" s="48"/>
      <c r="Y45" s="2"/>
      <c r="Z45" s="48"/>
      <c r="AA45" s="2"/>
      <c r="AB45" s="83">
        <f t="shared" ref="AB45" si="50">ROUND(X45,0)+ROUND(Z45,0)</f>
        <v>0</v>
      </c>
      <c r="AC45" s="2"/>
      <c r="AD45" s="48"/>
      <c r="AE45" s="2"/>
      <c r="AF45" s="48"/>
      <c r="AG45" s="2"/>
      <c r="AH45" s="48"/>
      <c r="AI45" s="2"/>
      <c r="AJ45" s="83">
        <f t="shared" ref="AJ45" si="51">ROUND(AF45,0)+ROUND(AH45,0)</f>
        <v>0</v>
      </c>
      <c r="AK45" s="2"/>
      <c r="AL45" s="83">
        <f t="shared" ref="AL45" si="52">SUMPRODUCT(($F$24:$AJ$24="Soll")*(ROUND(F45:AJ45,0)))</f>
        <v>0</v>
      </c>
      <c r="AM45" s="2"/>
      <c r="AN45" s="83">
        <f t="shared" ref="AN45" si="53">SUMPRODUCT(($F$25:$AJ$25="Summe")*(ROUND(F45:AJ45,0)))</f>
        <v>0</v>
      </c>
      <c r="AO45" s="21"/>
    </row>
    <row r="46" spans="1:41" ht="3.95" customHeight="1" x14ac:dyDescent="0.2">
      <c r="A46" s="20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1"/>
    </row>
    <row r="47" spans="1:41" ht="18" customHeight="1" x14ac:dyDescent="0.2">
      <c r="A47" s="20"/>
      <c r="B47" s="65">
        <v>11</v>
      </c>
      <c r="C47" s="12"/>
      <c r="D47" s="86"/>
      <c r="E47" s="2"/>
      <c r="F47" s="48"/>
      <c r="G47" s="2"/>
      <c r="H47" s="48"/>
      <c r="I47" s="2"/>
      <c r="J47" s="48"/>
      <c r="K47" s="2"/>
      <c r="L47" s="83">
        <f t="shared" ref="L47" si="54">ROUND(H47,0)+ROUND(J47,0)</f>
        <v>0</v>
      </c>
      <c r="M47" s="2"/>
      <c r="N47" s="48"/>
      <c r="O47" s="2"/>
      <c r="P47" s="48"/>
      <c r="Q47" s="2"/>
      <c r="R47" s="48"/>
      <c r="S47" s="2"/>
      <c r="T47" s="83">
        <f t="shared" ref="T47" si="55">ROUND(P47,0)+ROUND(R47,0)</f>
        <v>0</v>
      </c>
      <c r="U47" s="2"/>
      <c r="V47" s="48"/>
      <c r="W47" s="2"/>
      <c r="X47" s="48"/>
      <c r="Y47" s="2"/>
      <c r="Z47" s="48"/>
      <c r="AA47" s="2"/>
      <c r="AB47" s="83">
        <f t="shared" ref="AB47" si="56">ROUND(X47,0)+ROUND(Z47,0)</f>
        <v>0</v>
      </c>
      <c r="AC47" s="2"/>
      <c r="AD47" s="48"/>
      <c r="AE47" s="2"/>
      <c r="AF47" s="48"/>
      <c r="AG47" s="2"/>
      <c r="AH47" s="48"/>
      <c r="AI47" s="2"/>
      <c r="AJ47" s="83">
        <f t="shared" ref="AJ47" si="57">ROUND(AF47,0)+ROUND(AH47,0)</f>
        <v>0</v>
      </c>
      <c r="AK47" s="2"/>
      <c r="AL47" s="83">
        <f t="shared" ref="AL47" si="58">SUMPRODUCT(($F$24:$AJ$24="Soll")*(ROUND(F47:AJ47,0)))</f>
        <v>0</v>
      </c>
      <c r="AM47" s="2"/>
      <c r="AN47" s="83">
        <f t="shared" ref="AN47" si="59">SUMPRODUCT(($F$25:$AJ$25="Summe")*(ROUND(F47:AJ47,0)))</f>
        <v>0</v>
      </c>
      <c r="AO47" s="21"/>
    </row>
    <row r="48" spans="1:41" ht="3.95" customHeight="1" x14ac:dyDescent="0.2">
      <c r="A48" s="20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1"/>
    </row>
    <row r="49" spans="1:41" ht="18" customHeight="1" x14ac:dyDescent="0.2">
      <c r="A49" s="20"/>
      <c r="B49" s="65">
        <v>12</v>
      </c>
      <c r="C49" s="12"/>
      <c r="D49" s="86"/>
      <c r="E49" s="2"/>
      <c r="F49" s="48"/>
      <c r="G49" s="2"/>
      <c r="H49" s="48"/>
      <c r="I49" s="2"/>
      <c r="J49" s="48"/>
      <c r="K49" s="2"/>
      <c r="L49" s="83">
        <f t="shared" ref="L49" si="60">ROUND(H49,0)+ROUND(J49,0)</f>
        <v>0</v>
      </c>
      <c r="M49" s="2"/>
      <c r="N49" s="48"/>
      <c r="O49" s="2"/>
      <c r="P49" s="48"/>
      <c r="Q49" s="2"/>
      <c r="R49" s="48"/>
      <c r="S49" s="2"/>
      <c r="T49" s="83">
        <f t="shared" ref="T49" si="61">ROUND(P49,0)+ROUND(R49,0)</f>
        <v>0</v>
      </c>
      <c r="U49" s="2"/>
      <c r="V49" s="48"/>
      <c r="W49" s="2"/>
      <c r="X49" s="48"/>
      <c r="Y49" s="2"/>
      <c r="Z49" s="48"/>
      <c r="AA49" s="2"/>
      <c r="AB49" s="83">
        <f t="shared" ref="AB49" si="62">ROUND(X49,0)+ROUND(Z49,0)</f>
        <v>0</v>
      </c>
      <c r="AC49" s="2"/>
      <c r="AD49" s="48"/>
      <c r="AE49" s="2"/>
      <c r="AF49" s="48"/>
      <c r="AG49" s="2"/>
      <c r="AH49" s="48"/>
      <c r="AI49" s="2"/>
      <c r="AJ49" s="83">
        <f t="shared" ref="AJ49" si="63">ROUND(AF49,0)+ROUND(AH49,0)</f>
        <v>0</v>
      </c>
      <c r="AK49" s="2"/>
      <c r="AL49" s="83">
        <f t="shared" ref="AL49" si="64">SUMPRODUCT(($F$24:$AJ$24="Soll")*(ROUND(F49:AJ49,0)))</f>
        <v>0</v>
      </c>
      <c r="AM49" s="2"/>
      <c r="AN49" s="83">
        <f t="shared" ref="AN49" si="65">SUMPRODUCT(($F$25:$AJ$25="Summe")*(ROUND(F49:AJ49,0)))</f>
        <v>0</v>
      </c>
      <c r="AO49" s="21"/>
    </row>
    <row r="50" spans="1:41" ht="3.95" customHeight="1" x14ac:dyDescent="0.2">
      <c r="A50" s="20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1"/>
    </row>
    <row r="51" spans="1:41" ht="18" customHeight="1" x14ac:dyDescent="0.2">
      <c r="A51" s="20"/>
      <c r="B51" s="65">
        <v>13</v>
      </c>
      <c r="C51" s="12"/>
      <c r="D51" s="86"/>
      <c r="E51" s="2"/>
      <c r="F51" s="48"/>
      <c r="G51" s="2"/>
      <c r="H51" s="48"/>
      <c r="I51" s="2"/>
      <c r="J51" s="48"/>
      <c r="K51" s="2"/>
      <c r="L51" s="83">
        <f t="shared" ref="L51" si="66">ROUND(H51,0)+ROUND(J51,0)</f>
        <v>0</v>
      </c>
      <c r="M51" s="2"/>
      <c r="N51" s="48"/>
      <c r="O51" s="2"/>
      <c r="P51" s="48"/>
      <c r="Q51" s="2"/>
      <c r="R51" s="48"/>
      <c r="S51" s="2"/>
      <c r="T51" s="83">
        <f t="shared" ref="T51" si="67">ROUND(P51,0)+ROUND(R51,0)</f>
        <v>0</v>
      </c>
      <c r="U51" s="2"/>
      <c r="V51" s="48"/>
      <c r="W51" s="2"/>
      <c r="X51" s="48"/>
      <c r="Y51" s="2"/>
      <c r="Z51" s="48"/>
      <c r="AA51" s="2"/>
      <c r="AB51" s="83">
        <f t="shared" ref="AB51" si="68">ROUND(X51,0)+ROUND(Z51,0)</f>
        <v>0</v>
      </c>
      <c r="AC51" s="2"/>
      <c r="AD51" s="48"/>
      <c r="AE51" s="2"/>
      <c r="AF51" s="48"/>
      <c r="AG51" s="2"/>
      <c r="AH51" s="48"/>
      <c r="AI51" s="2"/>
      <c r="AJ51" s="83">
        <f t="shared" ref="AJ51" si="69">ROUND(AF51,0)+ROUND(AH51,0)</f>
        <v>0</v>
      </c>
      <c r="AK51" s="2"/>
      <c r="AL51" s="83">
        <f t="shared" ref="AL51" si="70">SUMPRODUCT(($F$24:$AJ$24="Soll")*(ROUND(F51:AJ51,0)))</f>
        <v>0</v>
      </c>
      <c r="AM51" s="2"/>
      <c r="AN51" s="83">
        <f t="shared" ref="AN51" si="71">SUMPRODUCT(($F$25:$AJ$25="Summe")*(ROUND(F51:AJ51,0)))</f>
        <v>0</v>
      </c>
      <c r="AO51" s="21"/>
    </row>
    <row r="52" spans="1:41" ht="3.95" customHeight="1" x14ac:dyDescent="0.2">
      <c r="A52" s="20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1"/>
    </row>
    <row r="53" spans="1:41" ht="18" customHeight="1" x14ac:dyDescent="0.2">
      <c r="A53" s="20"/>
      <c r="B53" s="65">
        <v>14</v>
      </c>
      <c r="C53" s="12"/>
      <c r="D53" s="86"/>
      <c r="E53" s="2"/>
      <c r="F53" s="48"/>
      <c r="G53" s="2"/>
      <c r="H53" s="48"/>
      <c r="I53" s="2"/>
      <c r="J53" s="48"/>
      <c r="K53" s="2"/>
      <c r="L53" s="83">
        <f t="shared" ref="L53" si="72">ROUND(H53,0)+ROUND(J53,0)</f>
        <v>0</v>
      </c>
      <c r="M53" s="2"/>
      <c r="N53" s="48"/>
      <c r="O53" s="2"/>
      <c r="P53" s="48"/>
      <c r="Q53" s="2"/>
      <c r="R53" s="48"/>
      <c r="S53" s="2"/>
      <c r="T53" s="83">
        <f t="shared" ref="T53" si="73">ROUND(P53,0)+ROUND(R53,0)</f>
        <v>0</v>
      </c>
      <c r="U53" s="2"/>
      <c r="V53" s="48"/>
      <c r="W53" s="2"/>
      <c r="X53" s="48"/>
      <c r="Y53" s="2"/>
      <c r="Z53" s="48"/>
      <c r="AA53" s="2"/>
      <c r="AB53" s="83">
        <f t="shared" ref="AB53" si="74">ROUND(X53,0)+ROUND(Z53,0)</f>
        <v>0</v>
      </c>
      <c r="AC53" s="2"/>
      <c r="AD53" s="48"/>
      <c r="AE53" s="2"/>
      <c r="AF53" s="48"/>
      <c r="AG53" s="2"/>
      <c r="AH53" s="48"/>
      <c r="AI53" s="2"/>
      <c r="AJ53" s="83">
        <f t="shared" ref="AJ53" si="75">ROUND(AF53,0)+ROUND(AH53,0)</f>
        <v>0</v>
      </c>
      <c r="AK53" s="2"/>
      <c r="AL53" s="83">
        <f t="shared" ref="AL53" si="76">SUMPRODUCT(($F$24:$AJ$24="Soll")*(ROUND(F53:AJ53,0)))</f>
        <v>0</v>
      </c>
      <c r="AM53" s="2"/>
      <c r="AN53" s="83">
        <f t="shared" ref="AN53" si="77">SUMPRODUCT(($F$25:$AJ$25="Summe")*(ROUND(F53:AJ53,0)))</f>
        <v>0</v>
      </c>
      <c r="AO53" s="21"/>
    </row>
    <row r="54" spans="1:41" ht="3.95" customHeight="1" x14ac:dyDescent="0.2">
      <c r="A54" s="20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1"/>
    </row>
    <row r="55" spans="1:41" ht="18" customHeight="1" x14ac:dyDescent="0.2">
      <c r="A55" s="20"/>
      <c r="B55" s="65">
        <v>15</v>
      </c>
      <c r="C55" s="12"/>
      <c r="D55" s="86"/>
      <c r="E55" s="2"/>
      <c r="F55" s="48"/>
      <c r="G55" s="2"/>
      <c r="H55" s="48"/>
      <c r="I55" s="2"/>
      <c r="J55" s="48"/>
      <c r="K55" s="2"/>
      <c r="L55" s="83">
        <f t="shared" ref="L55" si="78">ROUND(H55,0)+ROUND(J55,0)</f>
        <v>0</v>
      </c>
      <c r="M55" s="2"/>
      <c r="N55" s="48"/>
      <c r="O55" s="2"/>
      <c r="P55" s="48"/>
      <c r="Q55" s="2"/>
      <c r="R55" s="48"/>
      <c r="S55" s="2"/>
      <c r="T55" s="83">
        <f t="shared" ref="T55" si="79">ROUND(P55,0)+ROUND(R55,0)</f>
        <v>0</v>
      </c>
      <c r="U55" s="2"/>
      <c r="V55" s="48"/>
      <c r="W55" s="2"/>
      <c r="X55" s="48"/>
      <c r="Y55" s="2"/>
      <c r="Z55" s="48"/>
      <c r="AA55" s="2"/>
      <c r="AB55" s="83">
        <f t="shared" ref="AB55" si="80">ROUND(X55,0)+ROUND(Z55,0)</f>
        <v>0</v>
      </c>
      <c r="AC55" s="2"/>
      <c r="AD55" s="48"/>
      <c r="AE55" s="2"/>
      <c r="AF55" s="48"/>
      <c r="AG55" s="2"/>
      <c r="AH55" s="48"/>
      <c r="AI55" s="2"/>
      <c r="AJ55" s="83">
        <f t="shared" ref="AJ55" si="81">ROUND(AF55,0)+ROUND(AH55,0)</f>
        <v>0</v>
      </c>
      <c r="AK55" s="2"/>
      <c r="AL55" s="83">
        <f t="shared" ref="AL55" si="82">SUMPRODUCT(($F$24:$AJ$24="Soll")*(ROUND(F55:AJ55,0)))</f>
        <v>0</v>
      </c>
      <c r="AM55" s="2"/>
      <c r="AN55" s="83">
        <f t="shared" ref="AN55" si="83">SUMPRODUCT(($F$25:$AJ$25="Summe")*(ROUND(F55:AJ55,0)))</f>
        <v>0</v>
      </c>
      <c r="AO55" s="21"/>
    </row>
    <row r="56" spans="1:41" ht="3.95" customHeight="1" x14ac:dyDescent="0.2">
      <c r="A56" s="20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1"/>
    </row>
    <row r="57" spans="1:41" ht="18" customHeight="1" x14ac:dyDescent="0.2">
      <c r="A57" s="20"/>
      <c r="B57" s="65">
        <v>16</v>
      </c>
      <c r="C57" s="12"/>
      <c r="D57" s="86"/>
      <c r="E57" s="2"/>
      <c r="F57" s="48"/>
      <c r="G57" s="2"/>
      <c r="H57" s="48"/>
      <c r="I57" s="2"/>
      <c r="J57" s="48"/>
      <c r="K57" s="2"/>
      <c r="L57" s="83">
        <f t="shared" ref="L57" si="84">ROUND(H57,0)+ROUND(J57,0)</f>
        <v>0</v>
      </c>
      <c r="M57" s="2"/>
      <c r="N57" s="48"/>
      <c r="O57" s="2"/>
      <c r="P57" s="48"/>
      <c r="Q57" s="2"/>
      <c r="R57" s="48"/>
      <c r="S57" s="2"/>
      <c r="T57" s="83">
        <f t="shared" ref="T57" si="85">ROUND(P57,0)+ROUND(R57,0)</f>
        <v>0</v>
      </c>
      <c r="U57" s="2"/>
      <c r="V57" s="48"/>
      <c r="W57" s="2"/>
      <c r="X57" s="48"/>
      <c r="Y57" s="2"/>
      <c r="Z57" s="48"/>
      <c r="AA57" s="2"/>
      <c r="AB57" s="83">
        <f t="shared" ref="AB57" si="86">ROUND(X57,0)+ROUND(Z57,0)</f>
        <v>0</v>
      </c>
      <c r="AC57" s="2"/>
      <c r="AD57" s="48"/>
      <c r="AE57" s="2"/>
      <c r="AF57" s="48"/>
      <c r="AG57" s="2"/>
      <c r="AH57" s="48"/>
      <c r="AI57" s="2"/>
      <c r="AJ57" s="83">
        <f t="shared" ref="AJ57" si="87">ROUND(AF57,0)+ROUND(AH57,0)</f>
        <v>0</v>
      </c>
      <c r="AK57" s="2"/>
      <c r="AL57" s="83">
        <f t="shared" ref="AL57" si="88">SUMPRODUCT(($F$24:$AJ$24="Soll")*(ROUND(F57:AJ57,0)))</f>
        <v>0</v>
      </c>
      <c r="AM57" s="2"/>
      <c r="AN57" s="83">
        <f t="shared" ref="AN57" si="89">SUMPRODUCT(($F$25:$AJ$25="Summe")*(ROUND(F57:AJ57,0)))</f>
        <v>0</v>
      </c>
      <c r="AO57" s="21"/>
    </row>
    <row r="58" spans="1:41" ht="3.95" customHeight="1" x14ac:dyDescent="0.2">
      <c r="A58" s="20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1"/>
    </row>
    <row r="59" spans="1:41" ht="18" customHeight="1" x14ac:dyDescent="0.2">
      <c r="A59" s="20"/>
      <c r="B59" s="65">
        <v>17</v>
      </c>
      <c r="C59" s="12"/>
      <c r="D59" s="86"/>
      <c r="E59" s="2"/>
      <c r="F59" s="48"/>
      <c r="G59" s="2"/>
      <c r="H59" s="48"/>
      <c r="I59" s="2"/>
      <c r="J59" s="48"/>
      <c r="K59" s="2"/>
      <c r="L59" s="83">
        <f t="shared" ref="L59" si="90">ROUND(H59,0)+ROUND(J59,0)</f>
        <v>0</v>
      </c>
      <c r="M59" s="2"/>
      <c r="N59" s="48"/>
      <c r="O59" s="2"/>
      <c r="P59" s="48"/>
      <c r="Q59" s="2"/>
      <c r="R59" s="48"/>
      <c r="S59" s="2"/>
      <c r="T59" s="83">
        <f t="shared" ref="T59" si="91">ROUND(P59,0)+ROUND(R59,0)</f>
        <v>0</v>
      </c>
      <c r="U59" s="2"/>
      <c r="V59" s="48"/>
      <c r="W59" s="2"/>
      <c r="X59" s="48"/>
      <c r="Y59" s="2"/>
      <c r="Z59" s="48"/>
      <c r="AA59" s="2"/>
      <c r="AB59" s="83">
        <f t="shared" ref="AB59" si="92">ROUND(X59,0)+ROUND(Z59,0)</f>
        <v>0</v>
      </c>
      <c r="AC59" s="2"/>
      <c r="AD59" s="48"/>
      <c r="AE59" s="2"/>
      <c r="AF59" s="48"/>
      <c r="AG59" s="2"/>
      <c r="AH59" s="48"/>
      <c r="AI59" s="2"/>
      <c r="AJ59" s="83">
        <f t="shared" ref="AJ59" si="93">ROUND(AF59,0)+ROUND(AH59,0)</f>
        <v>0</v>
      </c>
      <c r="AK59" s="2"/>
      <c r="AL59" s="83">
        <f t="shared" ref="AL59" si="94">SUMPRODUCT(($F$24:$AJ$24="Soll")*(ROUND(F59:AJ59,0)))</f>
        <v>0</v>
      </c>
      <c r="AM59" s="2"/>
      <c r="AN59" s="83">
        <f t="shared" ref="AN59" si="95">SUMPRODUCT(($F$25:$AJ$25="Summe")*(ROUND(F59:AJ59,0)))</f>
        <v>0</v>
      </c>
      <c r="AO59" s="21"/>
    </row>
    <row r="60" spans="1:41" ht="3.95" customHeight="1" x14ac:dyDescent="0.2">
      <c r="A60" s="20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1"/>
    </row>
    <row r="61" spans="1:41" ht="18" customHeight="1" x14ac:dyDescent="0.2">
      <c r="A61" s="20"/>
      <c r="B61" s="65">
        <v>18</v>
      </c>
      <c r="C61" s="12"/>
      <c r="D61" s="86"/>
      <c r="E61" s="2"/>
      <c r="F61" s="48"/>
      <c r="G61" s="2"/>
      <c r="H61" s="48"/>
      <c r="I61" s="2"/>
      <c r="J61" s="48"/>
      <c r="K61" s="2"/>
      <c r="L61" s="83">
        <f t="shared" ref="L61" si="96">ROUND(H61,0)+ROUND(J61,0)</f>
        <v>0</v>
      </c>
      <c r="M61" s="2"/>
      <c r="N61" s="48"/>
      <c r="O61" s="2"/>
      <c r="P61" s="48"/>
      <c r="Q61" s="2"/>
      <c r="R61" s="48"/>
      <c r="S61" s="2"/>
      <c r="T61" s="83">
        <f t="shared" ref="T61" si="97">ROUND(P61,0)+ROUND(R61,0)</f>
        <v>0</v>
      </c>
      <c r="U61" s="2"/>
      <c r="V61" s="48"/>
      <c r="W61" s="2"/>
      <c r="X61" s="48"/>
      <c r="Y61" s="2"/>
      <c r="Z61" s="48"/>
      <c r="AA61" s="2"/>
      <c r="AB61" s="83">
        <f t="shared" ref="AB61" si="98">ROUND(X61,0)+ROUND(Z61,0)</f>
        <v>0</v>
      </c>
      <c r="AC61" s="2"/>
      <c r="AD61" s="48"/>
      <c r="AE61" s="2"/>
      <c r="AF61" s="48"/>
      <c r="AG61" s="2"/>
      <c r="AH61" s="48"/>
      <c r="AI61" s="2"/>
      <c r="AJ61" s="83">
        <f t="shared" ref="AJ61" si="99">ROUND(AF61,0)+ROUND(AH61,0)</f>
        <v>0</v>
      </c>
      <c r="AK61" s="2"/>
      <c r="AL61" s="83">
        <f t="shared" ref="AL61" si="100">SUMPRODUCT(($F$24:$AJ$24="Soll")*(ROUND(F61:AJ61,0)))</f>
        <v>0</v>
      </c>
      <c r="AM61" s="2"/>
      <c r="AN61" s="83">
        <f t="shared" ref="AN61" si="101">SUMPRODUCT(($F$25:$AJ$25="Summe")*(ROUND(F61:AJ61,0)))</f>
        <v>0</v>
      </c>
      <c r="AO61" s="21"/>
    </row>
    <row r="62" spans="1:41" ht="3.95" customHeight="1" x14ac:dyDescent="0.2">
      <c r="A62" s="20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1"/>
    </row>
    <row r="63" spans="1:41" ht="18" customHeight="1" x14ac:dyDescent="0.2">
      <c r="A63" s="20"/>
      <c r="B63" s="65">
        <v>19</v>
      </c>
      <c r="C63" s="12"/>
      <c r="D63" s="86"/>
      <c r="E63" s="2"/>
      <c r="F63" s="48"/>
      <c r="G63" s="2"/>
      <c r="H63" s="48"/>
      <c r="I63" s="2"/>
      <c r="J63" s="48"/>
      <c r="K63" s="2"/>
      <c r="L63" s="83">
        <f t="shared" ref="L63" si="102">ROUND(H63,0)+ROUND(J63,0)</f>
        <v>0</v>
      </c>
      <c r="M63" s="2"/>
      <c r="N63" s="48"/>
      <c r="O63" s="2"/>
      <c r="P63" s="48"/>
      <c r="Q63" s="2"/>
      <c r="R63" s="48"/>
      <c r="S63" s="2"/>
      <c r="T63" s="83">
        <f t="shared" ref="T63" si="103">ROUND(P63,0)+ROUND(R63,0)</f>
        <v>0</v>
      </c>
      <c r="U63" s="2"/>
      <c r="V63" s="48"/>
      <c r="W63" s="2"/>
      <c r="X63" s="48"/>
      <c r="Y63" s="2"/>
      <c r="Z63" s="48"/>
      <c r="AA63" s="2"/>
      <c r="AB63" s="83">
        <f t="shared" ref="AB63" si="104">ROUND(X63,0)+ROUND(Z63,0)</f>
        <v>0</v>
      </c>
      <c r="AC63" s="2"/>
      <c r="AD63" s="48"/>
      <c r="AE63" s="2"/>
      <c r="AF63" s="48"/>
      <c r="AG63" s="2"/>
      <c r="AH63" s="48"/>
      <c r="AI63" s="2"/>
      <c r="AJ63" s="83">
        <f t="shared" ref="AJ63" si="105">ROUND(AF63,0)+ROUND(AH63,0)</f>
        <v>0</v>
      </c>
      <c r="AK63" s="2"/>
      <c r="AL63" s="83">
        <f t="shared" ref="AL63" si="106">SUMPRODUCT(($F$24:$AJ$24="Soll")*(ROUND(F63:AJ63,0)))</f>
        <v>0</v>
      </c>
      <c r="AM63" s="2"/>
      <c r="AN63" s="83">
        <f t="shared" ref="AN63" si="107">SUMPRODUCT(($F$25:$AJ$25="Summe")*(ROUND(F63:AJ63,0)))</f>
        <v>0</v>
      </c>
      <c r="AO63" s="21"/>
    </row>
    <row r="64" spans="1:41" ht="3.95" customHeight="1" x14ac:dyDescent="0.2">
      <c r="A64" s="20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1"/>
    </row>
    <row r="65" spans="1:41" ht="18" customHeight="1" x14ac:dyDescent="0.2">
      <c r="A65" s="20"/>
      <c r="B65" s="65">
        <v>20</v>
      </c>
      <c r="C65" s="12"/>
      <c r="D65" s="86"/>
      <c r="E65" s="2"/>
      <c r="F65" s="48"/>
      <c r="G65" s="2"/>
      <c r="H65" s="48"/>
      <c r="I65" s="2"/>
      <c r="J65" s="48"/>
      <c r="K65" s="2"/>
      <c r="L65" s="83">
        <f t="shared" ref="L65" si="108">ROUND(H65,0)+ROUND(J65,0)</f>
        <v>0</v>
      </c>
      <c r="M65" s="2"/>
      <c r="N65" s="48"/>
      <c r="O65" s="2"/>
      <c r="P65" s="48"/>
      <c r="Q65" s="2"/>
      <c r="R65" s="48"/>
      <c r="S65" s="2"/>
      <c r="T65" s="83">
        <f t="shared" ref="T65" si="109">ROUND(P65,0)+ROUND(R65,0)</f>
        <v>0</v>
      </c>
      <c r="U65" s="2"/>
      <c r="V65" s="48"/>
      <c r="W65" s="2"/>
      <c r="X65" s="48"/>
      <c r="Y65" s="2"/>
      <c r="Z65" s="48"/>
      <c r="AA65" s="2"/>
      <c r="AB65" s="83">
        <f t="shared" ref="AB65" si="110">ROUND(X65,0)+ROUND(Z65,0)</f>
        <v>0</v>
      </c>
      <c r="AC65" s="2"/>
      <c r="AD65" s="48"/>
      <c r="AE65" s="2"/>
      <c r="AF65" s="48"/>
      <c r="AG65" s="2"/>
      <c r="AH65" s="48"/>
      <c r="AI65" s="2"/>
      <c r="AJ65" s="83">
        <f t="shared" ref="AJ65" si="111">ROUND(AF65,0)+ROUND(AH65,0)</f>
        <v>0</v>
      </c>
      <c r="AK65" s="2"/>
      <c r="AL65" s="83">
        <f>SUMPRODUCT(($F$24:$AJ$24="Soll")*(ROUND(F65:AJ65,0)))</f>
        <v>0</v>
      </c>
      <c r="AM65" s="2"/>
      <c r="AN65" s="83">
        <f t="shared" ref="AN65" si="112">SUMPRODUCT(($F$25:$AJ$25="Summe")*(ROUND(F65:AJ65,0)))</f>
        <v>0</v>
      </c>
      <c r="AO65" s="21"/>
    </row>
    <row r="66" spans="1:41" x14ac:dyDescent="0.2">
      <c r="A66" s="20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1"/>
    </row>
    <row r="67" spans="1:41" x14ac:dyDescent="0.2">
      <c r="A67" s="20"/>
      <c r="B67" s="25" t="s">
        <v>30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1"/>
    </row>
    <row r="68" spans="1:41" x14ac:dyDescent="0.2">
      <c r="A68" s="20"/>
      <c r="B68" s="25" t="s">
        <v>18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1"/>
    </row>
    <row r="69" spans="1:41" x14ac:dyDescent="0.2">
      <c r="A69" s="43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5"/>
    </row>
  </sheetData>
  <sheetProtection password="D62E" sheet="1" objects="1" scenarios="1" selectLockedCells="1" autoFilter="0"/>
  <phoneticPr fontId="4" type="noConversion"/>
  <conditionalFormatting sqref="F24:L65">
    <cfRule type="expression" dxfId="11" priority="7">
      <formula>$I$24="Berichtsjahr "</formula>
    </cfRule>
  </conditionalFormatting>
  <conditionalFormatting sqref="N24:T65">
    <cfRule type="expression" dxfId="10" priority="6">
      <formula>$Q$24="Berichtsjahr "</formula>
    </cfRule>
  </conditionalFormatting>
  <conditionalFormatting sqref="V24:AB65">
    <cfRule type="expression" dxfId="9" priority="5">
      <formula>$Y$24="Berichtsjahr "</formula>
    </cfRule>
  </conditionalFormatting>
  <conditionalFormatting sqref="AD24:AJ65">
    <cfRule type="expression" dxfId="8" priority="4">
      <formula>$AG$24="Berichtsjahr "</formula>
    </cfRule>
  </conditionalFormatting>
  <pageMargins left="0.59055118110236227" right="0.19685039370078741" top="0.78740157480314965" bottom="0.39370078740157483" header="0.39370078740157483" footer="0.19685039370078741"/>
  <pageSetup paperSize="8" scale="72" orientation="landscape" useFirstPageNumber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H65"/>
  <sheetViews>
    <sheetView showGridLines="0" zoomScaleNormal="100" zoomScaleSheetLayoutView="100" workbookViewId="0">
      <selection activeCell="A9" sqref="A9"/>
    </sheetView>
  </sheetViews>
  <sheetFormatPr baseColWidth="10" defaultColWidth="11.42578125" defaultRowHeight="12" x14ac:dyDescent="0.2"/>
  <cols>
    <col min="1" max="1" width="1.7109375" style="3" customWidth="1"/>
    <col min="2" max="7" width="14.5703125" style="3" customWidth="1"/>
    <col min="8" max="8" width="1.5703125" style="3" customWidth="1"/>
    <col min="9" max="16384" width="11.42578125" style="3"/>
  </cols>
  <sheetData>
    <row r="1" spans="1:8" ht="12" customHeight="1" x14ac:dyDescent="0.2"/>
    <row r="2" spans="1:8" ht="12" customHeight="1" x14ac:dyDescent="0.2"/>
    <row r="3" spans="1:8" ht="12" customHeight="1" x14ac:dyDescent="0.2"/>
    <row r="4" spans="1:8" ht="12" customHeight="1" x14ac:dyDescent="0.2"/>
    <row r="5" spans="1:8" s="1" customFormat="1" ht="15" customHeight="1" x14ac:dyDescent="0.2">
      <c r="A5" s="18" t="str">
        <f>Änderungsdoku!$A$2</f>
        <v>Indikatorenbericht</v>
      </c>
      <c r="B5" s="18"/>
      <c r="F5" s="4"/>
      <c r="G5" s="4"/>
      <c r="H5" s="4"/>
    </row>
    <row r="6" spans="1:8" s="1" customFormat="1" ht="15" customHeight="1" x14ac:dyDescent="0.2">
      <c r="A6" s="18" t="str">
        <f>Änderungsdoku!$A$3</f>
        <v>Fachkräfte/Weiterbildung - Vorhaben zur Fachkräftebedarfsdeckung (FASOV)</v>
      </c>
      <c r="B6" s="18"/>
    </row>
    <row r="7" spans="1:8" s="1" customFormat="1" ht="15" customHeight="1" x14ac:dyDescent="0.2">
      <c r="A7" s="17" t="str">
        <f>CONCATENATE("Formularversion: ",LOOKUP(2,1/(Änderungsdoku!$A$1:$A$995&lt;&gt;""),Änderungsdoku!A:A)," vom ",TEXT(VLOOKUP(LOOKUP(2,1/(Änderungsdoku!$A$1:$A$995&lt;&gt;""),Änderungsdoku!A:A),Änderungsdoku!$A$1:$B$995,2,FALSE),"TT.MM.JJ"),Änderungsdoku!$A$4)</f>
        <v>Formularversion: V 1.0 vom 13.03.23 - öffentlich -</v>
      </c>
      <c r="B7" s="17"/>
      <c r="G7" s="101" t="str">
        <f>IF(G18="Dieses Tabellenblatt ist nicht auszufüllen!",G18,"")</f>
        <v/>
      </c>
    </row>
    <row r="8" spans="1:8" s="1" customFormat="1" ht="3.95" customHeight="1" x14ac:dyDescent="0.2"/>
    <row r="9" spans="1:8" ht="18" customHeight="1" x14ac:dyDescent="0.2">
      <c r="A9" s="49"/>
      <c r="B9" s="52" t="s">
        <v>20</v>
      </c>
      <c r="C9" s="50"/>
      <c r="D9" s="50"/>
      <c r="E9" s="50"/>
      <c r="F9" s="50"/>
      <c r="G9" s="50"/>
      <c r="H9" s="51"/>
    </row>
    <row r="10" spans="1:8" s="1" customFormat="1" ht="3.95" customHeight="1" x14ac:dyDescent="0.2">
      <c r="A10" s="60"/>
      <c r="B10" s="59"/>
      <c r="C10" s="59"/>
      <c r="D10" s="59"/>
      <c r="E10" s="59"/>
      <c r="F10" s="59"/>
      <c r="G10" s="59"/>
      <c r="H10" s="53"/>
    </row>
    <row r="11" spans="1:8" s="1" customFormat="1" ht="18" customHeight="1" x14ac:dyDescent="0.2">
      <c r="A11" s="57"/>
      <c r="B11" s="55" t="str">
        <f>CONCATENATE('Seite 1'!B11,": ",IF('Seite 1'!D11="","______________",'Seite 1'!D11))</f>
        <v>Aktenzeichen: ______________</v>
      </c>
      <c r="C11" s="55"/>
      <c r="D11" s="55" t="str">
        <f>CONCATENATE('Seite 1'!B15,": ",IF('Seite 1'!D15="","_____________________________________",'Seite 1'!D15))</f>
        <v>Zuwendungsempfänger:in: _____________________________________</v>
      </c>
      <c r="E11" s="55"/>
      <c r="F11" s="55"/>
      <c r="G11" s="55"/>
      <c r="H11" s="56"/>
    </row>
    <row r="12" spans="1:8" ht="3.95" customHeight="1" x14ac:dyDescent="0.2">
      <c r="A12" s="57"/>
      <c r="B12" s="55"/>
      <c r="C12" s="55"/>
      <c r="D12" s="55"/>
      <c r="E12" s="55"/>
      <c r="F12" s="55"/>
      <c r="G12" s="55"/>
      <c r="H12" s="56"/>
    </row>
    <row r="13" spans="1:8" ht="18" customHeight="1" x14ac:dyDescent="0.2">
      <c r="A13" s="57"/>
      <c r="B13" s="55" t="str">
        <f>CONCATENATE('Seite 1'!B13,": ",IF('Seite 1'!D13="","__________________________________________",'Seite 1'!D13))</f>
        <v>Vorhabenbezeichnung: __________________________________________</v>
      </c>
      <c r="C13" s="55"/>
      <c r="D13" s="55"/>
      <c r="E13" s="55"/>
      <c r="F13" s="55"/>
      <c r="G13" s="55"/>
      <c r="H13" s="56"/>
    </row>
    <row r="14" spans="1:8" ht="3.95" customHeight="1" x14ac:dyDescent="0.2">
      <c r="A14" s="54"/>
      <c r="B14" s="55"/>
      <c r="C14" s="55"/>
      <c r="D14" s="55"/>
      <c r="E14" s="55"/>
      <c r="F14" s="55"/>
      <c r="G14" s="55"/>
      <c r="H14" s="56"/>
    </row>
    <row r="15" spans="1:8" ht="18" customHeight="1" x14ac:dyDescent="0.2">
      <c r="A15" s="54"/>
      <c r="B15" s="55" t="str">
        <f>CONCATENATE('Seite 1'!B17,": ",IF('Seite 1'!D17="","__.__.____",TEXT('Seite 1'!D17,"TT.MM.JJJJ")))</f>
        <v>Vorhabenbeginn: __.__.____</v>
      </c>
      <c r="C15" s="55"/>
      <c r="D15" s="55" t="str">
        <f>CONCATENATE('Seite 1'!B19,": ",IF('Seite 1'!D19="","__.__.____",TEXT('Seite 1'!D19,"TT.MM.JJJJ")))</f>
        <v>Vorhabenende: __.__.____</v>
      </c>
      <c r="E15" s="55"/>
      <c r="F15" s="55"/>
      <c r="G15" s="55"/>
      <c r="H15" s="56"/>
    </row>
    <row r="16" spans="1:8" ht="3.95" customHeight="1" x14ac:dyDescent="0.2">
      <c r="A16" s="61"/>
      <c r="B16" s="62"/>
      <c r="C16" s="62"/>
      <c r="D16" s="62"/>
      <c r="E16" s="62"/>
      <c r="F16" s="62"/>
      <c r="G16" s="62"/>
      <c r="H16" s="63"/>
    </row>
    <row r="17" spans="1:8" ht="3.95" customHeight="1" x14ac:dyDescent="0.2"/>
    <row r="18" spans="1:8" ht="18" customHeight="1" x14ac:dyDescent="0.2">
      <c r="A18" s="88"/>
      <c r="B18" s="89" t="s">
        <v>22</v>
      </c>
      <c r="C18" s="90"/>
      <c r="D18" s="90"/>
      <c r="E18" s="90"/>
      <c r="F18" s="90"/>
      <c r="G18" s="91" t="str">
        <f>IF('Seite 1'!$F$17&lt;&gt;"","Bitte den Vorhabenzeitraum auf Seite 1 ausfüllen!",IF(Kataloge!E4="","Dieses Tabellenblatt ist nicht auszufüllen!",Kataloge!E4))</f>
        <v>Bitte den Vorhabenzeitraum auf Seite 1 ausfüllen!</v>
      </c>
      <c r="H18" s="92"/>
    </row>
    <row r="19" spans="1:8" ht="15" customHeight="1" x14ac:dyDescent="0.2">
      <c r="A19" s="93"/>
      <c r="B19" s="96" t="s">
        <v>18</v>
      </c>
      <c r="C19" s="94"/>
      <c r="D19" s="94"/>
      <c r="E19" s="94"/>
      <c r="F19" s="94"/>
      <c r="G19" s="94"/>
      <c r="H19" s="95"/>
    </row>
    <row r="20" spans="1:8" ht="3.95" customHeight="1" x14ac:dyDescent="0.2"/>
    <row r="21" spans="1:8" ht="18" customHeight="1" x14ac:dyDescent="0.2">
      <c r="A21" s="64"/>
      <c r="B21" s="11" t="s">
        <v>26</v>
      </c>
      <c r="C21" s="11"/>
      <c r="D21" s="11"/>
      <c r="E21" s="11"/>
      <c r="F21" s="11"/>
      <c r="G21" s="11"/>
      <c r="H21" s="87"/>
    </row>
    <row r="22" spans="1:8" ht="12" customHeight="1" x14ac:dyDescent="0.2">
      <c r="A22" s="2"/>
      <c r="B22" s="2"/>
      <c r="C22" s="2"/>
      <c r="D22" s="2"/>
      <c r="E22" s="2"/>
      <c r="F22" s="2"/>
      <c r="G22" s="2"/>
      <c r="H22" s="2"/>
    </row>
    <row r="23" spans="1:8" ht="12" customHeight="1" x14ac:dyDescent="0.2">
      <c r="A23" s="2"/>
      <c r="B23" s="2"/>
      <c r="C23" s="2"/>
      <c r="D23" s="2"/>
      <c r="E23" s="2"/>
      <c r="F23" s="2"/>
      <c r="G23" s="2"/>
      <c r="H23" s="2"/>
    </row>
    <row r="24" spans="1:8" ht="12" customHeight="1" x14ac:dyDescent="0.2">
      <c r="A24" s="2"/>
      <c r="B24" s="2"/>
      <c r="C24" s="2"/>
      <c r="D24" s="2"/>
      <c r="E24" s="2"/>
      <c r="F24" s="2"/>
      <c r="G24" s="2"/>
      <c r="H24" s="2"/>
    </row>
    <row r="25" spans="1:8" ht="12" customHeight="1" x14ac:dyDescent="0.2">
      <c r="A25" s="2"/>
      <c r="B25" s="2"/>
      <c r="C25" s="2"/>
      <c r="D25" s="2"/>
      <c r="E25" s="2"/>
      <c r="F25" s="2"/>
      <c r="G25" s="2"/>
      <c r="H25" s="2"/>
    </row>
    <row r="26" spans="1:8" ht="12" customHeight="1" x14ac:dyDescent="0.2">
      <c r="A26" s="2"/>
      <c r="B26" s="2"/>
      <c r="C26" s="2"/>
      <c r="D26" s="2"/>
      <c r="E26" s="2"/>
      <c r="F26" s="2"/>
      <c r="G26" s="2"/>
      <c r="H26" s="2"/>
    </row>
    <row r="27" spans="1:8" ht="12" customHeight="1" x14ac:dyDescent="0.2">
      <c r="A27" s="2"/>
      <c r="B27" s="2"/>
      <c r="C27" s="2"/>
      <c r="D27" s="2"/>
      <c r="E27" s="2"/>
      <c r="F27" s="2"/>
      <c r="G27" s="2"/>
      <c r="H27" s="2"/>
    </row>
    <row r="28" spans="1:8" ht="12" customHeight="1" x14ac:dyDescent="0.2">
      <c r="A28" s="2"/>
      <c r="B28" s="2"/>
      <c r="C28" s="2"/>
      <c r="D28" s="2"/>
      <c r="E28" s="2"/>
      <c r="F28" s="2"/>
      <c r="G28" s="2"/>
      <c r="H28" s="2"/>
    </row>
    <row r="29" spans="1:8" ht="12" customHeight="1" x14ac:dyDescent="0.2">
      <c r="A29" s="2"/>
      <c r="B29" s="2"/>
      <c r="C29" s="2"/>
      <c r="D29" s="2"/>
      <c r="E29" s="2"/>
      <c r="F29" s="2"/>
      <c r="G29" s="2"/>
      <c r="H29" s="2"/>
    </row>
    <row r="30" spans="1:8" ht="12" customHeight="1" x14ac:dyDescent="0.2">
      <c r="A30" s="2"/>
      <c r="B30" s="2"/>
      <c r="C30" s="2"/>
      <c r="D30" s="2"/>
      <c r="E30" s="2"/>
      <c r="F30" s="2"/>
      <c r="G30" s="2"/>
      <c r="H30" s="2"/>
    </row>
    <row r="31" spans="1:8" ht="12" customHeight="1" x14ac:dyDescent="0.2">
      <c r="A31" s="2"/>
      <c r="B31" s="2"/>
      <c r="C31" s="2"/>
      <c r="D31" s="2"/>
      <c r="E31" s="2"/>
      <c r="F31" s="2"/>
      <c r="G31" s="2"/>
      <c r="H31" s="2"/>
    </row>
    <row r="32" spans="1:8" ht="12" customHeight="1" x14ac:dyDescent="0.2">
      <c r="A32" s="2"/>
      <c r="B32" s="2"/>
      <c r="C32" s="2"/>
      <c r="D32" s="2"/>
      <c r="E32" s="2"/>
      <c r="F32" s="2"/>
      <c r="G32" s="2"/>
      <c r="H32" s="2"/>
    </row>
    <row r="33" spans="1:8" ht="12" customHeight="1" x14ac:dyDescent="0.2">
      <c r="A33" s="2"/>
      <c r="B33" s="2"/>
      <c r="C33" s="2"/>
      <c r="D33" s="2"/>
      <c r="E33" s="2"/>
      <c r="F33" s="2"/>
      <c r="G33" s="2"/>
      <c r="H33" s="2"/>
    </row>
    <row r="34" spans="1:8" ht="12" customHeight="1" x14ac:dyDescent="0.2">
      <c r="A34" s="2"/>
      <c r="B34" s="2"/>
      <c r="C34" s="2"/>
      <c r="D34" s="2"/>
      <c r="E34" s="2"/>
      <c r="F34" s="2"/>
      <c r="G34" s="2"/>
      <c r="H34" s="2"/>
    </row>
    <row r="35" spans="1:8" ht="12" customHeight="1" x14ac:dyDescent="0.2">
      <c r="A35" s="2"/>
      <c r="B35" s="2"/>
      <c r="C35" s="2"/>
      <c r="D35" s="2"/>
      <c r="E35" s="2"/>
      <c r="F35" s="2"/>
      <c r="G35" s="2"/>
      <c r="H35" s="2"/>
    </row>
    <row r="36" spans="1:8" ht="12" customHeight="1" x14ac:dyDescent="0.2">
      <c r="A36" s="2"/>
      <c r="B36" s="2"/>
      <c r="C36" s="2"/>
      <c r="D36" s="2"/>
      <c r="E36" s="2"/>
      <c r="F36" s="2"/>
      <c r="G36" s="2"/>
      <c r="H36" s="2"/>
    </row>
    <row r="37" spans="1:8" ht="12" customHeight="1" x14ac:dyDescent="0.2">
      <c r="A37" s="2"/>
      <c r="B37" s="2"/>
      <c r="C37" s="2"/>
      <c r="D37" s="2"/>
      <c r="E37" s="2"/>
      <c r="F37" s="2"/>
      <c r="G37" s="2"/>
      <c r="H37" s="2"/>
    </row>
    <row r="38" spans="1:8" ht="18" customHeight="1" x14ac:dyDescent="0.2">
      <c r="A38" s="64"/>
      <c r="B38" s="11" t="s">
        <v>24</v>
      </c>
      <c r="C38" s="11"/>
      <c r="D38" s="11"/>
      <c r="E38" s="11"/>
      <c r="F38" s="11"/>
      <c r="G38" s="11"/>
      <c r="H38" s="87"/>
    </row>
    <row r="39" spans="1:8" ht="12" customHeight="1" x14ac:dyDescent="0.2">
      <c r="A39" s="2"/>
      <c r="B39" s="2"/>
      <c r="C39" s="2"/>
      <c r="D39" s="2"/>
      <c r="E39" s="2"/>
      <c r="F39" s="2"/>
      <c r="G39" s="2"/>
      <c r="H39" s="2"/>
    </row>
    <row r="40" spans="1:8" ht="12" customHeight="1" x14ac:dyDescent="0.2">
      <c r="A40" s="2"/>
      <c r="B40" s="2"/>
      <c r="C40" s="2"/>
      <c r="D40" s="2"/>
      <c r="E40" s="2"/>
      <c r="F40" s="2"/>
      <c r="G40" s="2"/>
      <c r="H40" s="2"/>
    </row>
    <row r="41" spans="1:8" ht="12" customHeight="1" x14ac:dyDescent="0.2">
      <c r="A41" s="2"/>
      <c r="B41" s="2"/>
      <c r="C41" s="2"/>
      <c r="D41" s="2"/>
      <c r="E41" s="2"/>
      <c r="F41" s="2"/>
      <c r="G41" s="2"/>
      <c r="H41" s="2"/>
    </row>
    <row r="42" spans="1:8" ht="12" customHeight="1" x14ac:dyDescent="0.2">
      <c r="A42" s="2"/>
      <c r="B42" s="2"/>
      <c r="C42" s="2"/>
      <c r="D42" s="2"/>
      <c r="E42" s="2"/>
      <c r="F42" s="2"/>
      <c r="G42" s="2"/>
      <c r="H42" s="2"/>
    </row>
    <row r="43" spans="1:8" ht="12" customHeight="1" x14ac:dyDescent="0.2">
      <c r="A43" s="2"/>
      <c r="B43" s="2"/>
      <c r="C43" s="2"/>
      <c r="D43" s="2"/>
      <c r="E43" s="2"/>
      <c r="F43" s="2"/>
      <c r="G43" s="2"/>
      <c r="H43" s="2"/>
    </row>
    <row r="44" spans="1:8" ht="12" customHeight="1" x14ac:dyDescent="0.2">
      <c r="A44" s="2"/>
      <c r="B44" s="2"/>
      <c r="C44" s="2"/>
      <c r="D44" s="2"/>
      <c r="E44" s="2"/>
      <c r="F44" s="2"/>
      <c r="G44" s="2"/>
      <c r="H44" s="2"/>
    </row>
    <row r="45" spans="1:8" ht="12" customHeight="1" x14ac:dyDescent="0.2">
      <c r="A45" s="2"/>
      <c r="B45" s="2"/>
      <c r="C45" s="2"/>
      <c r="D45" s="2"/>
      <c r="E45" s="2"/>
      <c r="F45" s="2"/>
      <c r="G45" s="2"/>
      <c r="H45" s="2"/>
    </row>
    <row r="46" spans="1:8" ht="12" customHeight="1" x14ac:dyDescent="0.2">
      <c r="A46" s="2"/>
      <c r="B46" s="2"/>
      <c r="C46" s="2"/>
      <c r="D46" s="2"/>
      <c r="E46" s="2"/>
      <c r="F46" s="2"/>
      <c r="G46" s="2"/>
      <c r="H46" s="2"/>
    </row>
    <row r="47" spans="1:8" ht="12" customHeight="1" x14ac:dyDescent="0.2">
      <c r="A47" s="2"/>
      <c r="B47" s="2"/>
      <c r="C47" s="2"/>
      <c r="D47" s="2"/>
      <c r="E47" s="2"/>
      <c r="F47" s="2"/>
      <c r="G47" s="2"/>
      <c r="H47" s="2"/>
    </row>
    <row r="48" spans="1:8" ht="12" customHeight="1" x14ac:dyDescent="0.2">
      <c r="A48" s="2"/>
      <c r="B48" s="2"/>
      <c r="C48" s="2"/>
      <c r="D48" s="2"/>
      <c r="E48" s="2"/>
      <c r="F48" s="2"/>
      <c r="G48" s="2"/>
      <c r="H48" s="2"/>
    </row>
    <row r="49" spans="1:8" ht="12" customHeight="1" x14ac:dyDescent="0.2">
      <c r="A49" s="2"/>
      <c r="B49" s="2"/>
      <c r="C49" s="2"/>
      <c r="D49" s="2"/>
      <c r="E49" s="2"/>
      <c r="F49" s="2"/>
      <c r="G49" s="2"/>
      <c r="H49" s="2"/>
    </row>
    <row r="50" spans="1:8" ht="12" customHeight="1" x14ac:dyDescent="0.2">
      <c r="A50" s="2"/>
      <c r="B50" s="2"/>
      <c r="C50" s="2"/>
      <c r="D50" s="2"/>
      <c r="E50" s="2"/>
      <c r="F50" s="2"/>
      <c r="G50" s="2"/>
      <c r="H50" s="2"/>
    </row>
    <row r="51" spans="1:8" ht="12" customHeight="1" x14ac:dyDescent="0.2">
      <c r="A51" s="2"/>
      <c r="B51" s="2"/>
      <c r="C51" s="2"/>
      <c r="D51" s="2"/>
      <c r="E51" s="2"/>
      <c r="F51" s="2"/>
      <c r="G51" s="2"/>
      <c r="H51" s="2"/>
    </row>
    <row r="52" spans="1:8" ht="12" customHeight="1" x14ac:dyDescent="0.2">
      <c r="A52" s="2"/>
      <c r="B52" s="2"/>
      <c r="C52" s="2"/>
      <c r="D52" s="2"/>
      <c r="E52" s="2"/>
      <c r="F52" s="2"/>
      <c r="G52" s="2"/>
      <c r="H52" s="2"/>
    </row>
    <row r="53" spans="1:8" ht="18" customHeight="1" x14ac:dyDescent="0.2">
      <c r="A53" s="49"/>
      <c r="B53" s="52" t="s">
        <v>29</v>
      </c>
      <c r="C53" s="50"/>
      <c r="D53" s="50"/>
      <c r="E53" s="50"/>
      <c r="F53" s="50"/>
      <c r="G53" s="50"/>
      <c r="H53" s="51"/>
    </row>
    <row r="54" spans="1:8" ht="12" customHeight="1" x14ac:dyDescent="0.2"/>
    <row r="55" spans="1:8" ht="12" customHeight="1" x14ac:dyDescent="0.2"/>
    <row r="56" spans="1:8" ht="12" customHeight="1" x14ac:dyDescent="0.2"/>
    <row r="57" spans="1:8" ht="12" customHeight="1" x14ac:dyDescent="0.2"/>
    <row r="58" spans="1:8" ht="12" customHeight="1" x14ac:dyDescent="0.2"/>
    <row r="59" spans="1:8" ht="12" customHeight="1" x14ac:dyDescent="0.2"/>
    <row r="60" spans="1:8" ht="3.95" customHeight="1" x14ac:dyDescent="0.2">
      <c r="A60" s="66"/>
      <c r="B60" s="59"/>
      <c r="C60" s="59"/>
      <c r="D60" s="59"/>
      <c r="E60" s="53"/>
    </row>
    <row r="61" spans="1:8" ht="18" customHeight="1" x14ac:dyDescent="0.2">
      <c r="A61" s="54" t="s">
        <v>25</v>
      </c>
      <c r="B61" s="55"/>
      <c r="C61" s="55"/>
      <c r="D61" s="55"/>
      <c r="E61" s="56"/>
    </row>
    <row r="62" spans="1:8" ht="12" customHeight="1" x14ac:dyDescent="0.2">
      <c r="A62" s="57"/>
      <c r="B62" s="55"/>
      <c r="C62" s="55"/>
      <c r="D62" s="55"/>
      <c r="E62" s="56"/>
    </row>
    <row r="63" spans="1:8" ht="12" customHeight="1" x14ac:dyDescent="0.2">
      <c r="A63" s="57"/>
      <c r="B63" s="55"/>
      <c r="C63" s="55"/>
      <c r="D63" s="55"/>
      <c r="E63" s="56"/>
    </row>
    <row r="64" spans="1:8" ht="12" customHeight="1" x14ac:dyDescent="0.2">
      <c r="A64" s="57"/>
      <c r="B64" s="68"/>
      <c r="C64" s="68"/>
      <c r="D64" s="68"/>
      <c r="E64" s="56"/>
    </row>
    <row r="65" spans="1:5" ht="15" customHeight="1" x14ac:dyDescent="0.2">
      <c r="A65" s="61"/>
      <c r="B65" s="67" t="s">
        <v>23</v>
      </c>
      <c r="C65" s="62"/>
      <c r="D65" s="62"/>
      <c r="E65" s="63"/>
    </row>
  </sheetData>
  <sheetProtection password="D62E" sheet="1" objects="1" scenarios="1" selectLockedCells="1" autoFilter="0"/>
  <conditionalFormatting sqref="A5:A7 A9:H65">
    <cfRule type="expression" dxfId="7" priority="1">
      <formula>$G$7&lt;&gt;""</formula>
    </cfRule>
  </conditionalFormatting>
  <dataValidations count="1">
    <dataValidation allowBlank="1" showErrorMessage="1" promptTitle="Formular TV-L Vergleich" prompt="Das Formular besteht aus zwei Tabellenblätter. Das erste enthält eine Änderungsdokumentation und dient nur zur Information. Das zweite enthält die auszufüllenden Felder. Sie befinden sich auf Tabellenblatt Nr. 2." sqref="D5:E5"/>
  </dataValidations>
  <printOptions horizontalCentered="1"/>
  <pageMargins left="0.59055118110236227" right="0.19685039370078741" top="0.39370078740157483" bottom="0.39370078740157483" header="0.39370078740157483" footer="0.19685039370078741"/>
  <pageSetup paperSize="9" orientation="portrait" useFirstPageNumber="1" r:id="rId1"/>
  <headerFooter>
    <oddFooter>&amp;C&amp;9&amp;A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H65"/>
  <sheetViews>
    <sheetView showGridLines="0" zoomScaleNormal="100" zoomScaleSheetLayoutView="100" workbookViewId="0">
      <selection activeCell="A9" sqref="A9"/>
    </sheetView>
  </sheetViews>
  <sheetFormatPr baseColWidth="10" defaultColWidth="11.42578125" defaultRowHeight="12" x14ac:dyDescent="0.2"/>
  <cols>
    <col min="1" max="1" width="1.7109375" style="3" customWidth="1"/>
    <col min="2" max="7" width="14.5703125" style="3" customWidth="1"/>
    <col min="8" max="8" width="1.5703125" style="3" customWidth="1"/>
    <col min="9" max="16384" width="11.42578125" style="3"/>
  </cols>
  <sheetData>
    <row r="1" spans="1:8" ht="12" customHeight="1" x14ac:dyDescent="0.2"/>
    <row r="2" spans="1:8" ht="12" customHeight="1" x14ac:dyDescent="0.2"/>
    <row r="3" spans="1:8" ht="12" customHeight="1" x14ac:dyDescent="0.2"/>
    <row r="4" spans="1:8" ht="12" customHeight="1" x14ac:dyDescent="0.2"/>
    <row r="5" spans="1:8" s="1" customFormat="1" ht="15" customHeight="1" x14ac:dyDescent="0.2">
      <c r="A5" s="18" t="str">
        <f>Änderungsdoku!$A$2</f>
        <v>Indikatorenbericht</v>
      </c>
      <c r="B5" s="18"/>
      <c r="F5" s="4"/>
      <c r="G5" s="4"/>
      <c r="H5" s="4"/>
    </row>
    <row r="6" spans="1:8" s="1" customFormat="1" ht="15" customHeight="1" x14ac:dyDescent="0.2">
      <c r="A6" s="18" t="str">
        <f>Änderungsdoku!$A$3</f>
        <v>Fachkräfte/Weiterbildung - Vorhaben zur Fachkräftebedarfsdeckung (FASOV)</v>
      </c>
      <c r="B6" s="18"/>
    </row>
    <row r="7" spans="1:8" s="1" customFormat="1" ht="15" customHeight="1" x14ac:dyDescent="0.2">
      <c r="A7" s="17" t="str">
        <f>CONCATENATE("Formularversion: ",LOOKUP(2,1/(Änderungsdoku!$A$1:$A$995&lt;&gt;""),Änderungsdoku!A:A)," vom ",TEXT(VLOOKUP(LOOKUP(2,1/(Änderungsdoku!$A$1:$A$995&lt;&gt;""),Änderungsdoku!A:A),Änderungsdoku!$A$1:$B$995,2,FALSE),"TT.MM.JJ"),Änderungsdoku!$A$4)</f>
        <v>Formularversion: V 1.0 vom 13.03.23 - öffentlich -</v>
      </c>
      <c r="B7" s="17"/>
      <c r="G7" s="101" t="str">
        <f>IF(G18="Dieses Tabellenblatt ist nicht auszufüllen!",G18,"")</f>
        <v/>
      </c>
    </row>
    <row r="8" spans="1:8" s="1" customFormat="1" ht="3.95" customHeight="1" x14ac:dyDescent="0.2"/>
    <row r="9" spans="1:8" ht="18" customHeight="1" x14ac:dyDescent="0.2">
      <c r="A9" s="49"/>
      <c r="B9" s="52" t="s">
        <v>20</v>
      </c>
      <c r="C9" s="50"/>
      <c r="D9" s="50"/>
      <c r="E9" s="50"/>
      <c r="F9" s="50"/>
      <c r="G9" s="50"/>
      <c r="H9" s="51"/>
    </row>
    <row r="10" spans="1:8" s="1" customFormat="1" ht="3.95" customHeight="1" x14ac:dyDescent="0.2">
      <c r="A10" s="60"/>
      <c r="B10" s="59"/>
      <c r="C10" s="59"/>
      <c r="D10" s="59"/>
      <c r="E10" s="59"/>
      <c r="F10" s="59"/>
      <c r="G10" s="59"/>
      <c r="H10" s="53"/>
    </row>
    <row r="11" spans="1:8" s="1" customFormat="1" ht="18" customHeight="1" x14ac:dyDescent="0.2">
      <c r="A11" s="57"/>
      <c r="B11" s="55" t="str">
        <f>CONCATENATE('Seite 1'!B11,": ",IF('Seite 1'!D11="","______________",'Seite 1'!D11))</f>
        <v>Aktenzeichen: ______________</v>
      </c>
      <c r="C11" s="55"/>
      <c r="D11" s="55" t="str">
        <f>CONCATENATE('Seite 1'!B15,": ",IF('Seite 1'!D15="","_____________________________________",'Seite 1'!D15))</f>
        <v>Zuwendungsempfänger:in: _____________________________________</v>
      </c>
      <c r="E11" s="55"/>
      <c r="F11" s="55"/>
      <c r="G11" s="55"/>
      <c r="H11" s="56"/>
    </row>
    <row r="12" spans="1:8" ht="3.95" customHeight="1" x14ac:dyDescent="0.2">
      <c r="A12" s="57"/>
      <c r="B12" s="55"/>
      <c r="C12" s="55"/>
      <c r="D12" s="55"/>
      <c r="E12" s="55"/>
      <c r="F12" s="55"/>
      <c r="G12" s="55"/>
      <c r="H12" s="56"/>
    </row>
    <row r="13" spans="1:8" ht="18" customHeight="1" x14ac:dyDescent="0.2">
      <c r="A13" s="57"/>
      <c r="B13" s="55" t="str">
        <f>CONCATENATE('Seite 1'!B13,": ",IF('Seite 1'!D13="","__________________________________________",'Seite 1'!D13))</f>
        <v>Vorhabenbezeichnung: __________________________________________</v>
      </c>
      <c r="C13" s="55"/>
      <c r="D13" s="55"/>
      <c r="E13" s="55"/>
      <c r="F13" s="55"/>
      <c r="G13" s="55"/>
      <c r="H13" s="56"/>
    </row>
    <row r="14" spans="1:8" ht="3.95" customHeight="1" x14ac:dyDescent="0.2">
      <c r="A14" s="54"/>
      <c r="B14" s="55"/>
      <c r="C14" s="55"/>
      <c r="D14" s="55"/>
      <c r="E14" s="55"/>
      <c r="F14" s="55"/>
      <c r="G14" s="55"/>
      <c r="H14" s="56"/>
    </row>
    <row r="15" spans="1:8" ht="18" customHeight="1" x14ac:dyDescent="0.2">
      <c r="A15" s="54"/>
      <c r="B15" s="55" t="str">
        <f>CONCATENATE('Seite 1'!B17,": ",IF('Seite 1'!D17="","__.__.____",TEXT('Seite 1'!D17,"TT.MM.JJJJ")))</f>
        <v>Vorhabenbeginn: __.__.____</v>
      </c>
      <c r="C15" s="55"/>
      <c r="D15" s="55" t="str">
        <f>CONCATENATE('Seite 1'!B19,": ",IF('Seite 1'!D19="","__.__.____",TEXT('Seite 1'!D19,"TT.MM.JJJJ")))</f>
        <v>Vorhabenende: __.__.____</v>
      </c>
      <c r="E15" s="55"/>
      <c r="F15" s="55"/>
      <c r="G15" s="55"/>
      <c r="H15" s="56"/>
    </row>
    <row r="16" spans="1:8" ht="3.95" customHeight="1" x14ac:dyDescent="0.2">
      <c r="A16" s="61"/>
      <c r="B16" s="62"/>
      <c r="C16" s="62"/>
      <c r="D16" s="62"/>
      <c r="E16" s="62"/>
      <c r="F16" s="62"/>
      <c r="G16" s="62"/>
      <c r="H16" s="63"/>
    </row>
    <row r="17" spans="1:8" ht="3.95" customHeight="1" x14ac:dyDescent="0.2"/>
    <row r="18" spans="1:8" ht="18" customHeight="1" x14ac:dyDescent="0.2">
      <c r="A18" s="88"/>
      <c r="B18" s="89" t="s">
        <v>22</v>
      </c>
      <c r="C18" s="90"/>
      <c r="D18" s="90"/>
      <c r="E18" s="90"/>
      <c r="F18" s="90"/>
      <c r="G18" s="91" t="str">
        <f>IF('Seite 1'!$F$17&lt;&gt;"","Bitte den Vorhabenzeitraum auf Seite 1 ausfüllen!",IF(Kataloge!F4="","Dieses Tabellenblatt ist nicht auszufüllen!",Kataloge!F4))</f>
        <v>Bitte den Vorhabenzeitraum auf Seite 1 ausfüllen!</v>
      </c>
      <c r="H18" s="92"/>
    </row>
    <row r="19" spans="1:8" ht="15" customHeight="1" x14ac:dyDescent="0.2">
      <c r="A19" s="93"/>
      <c r="B19" s="96" t="s">
        <v>18</v>
      </c>
      <c r="C19" s="94"/>
      <c r="D19" s="94"/>
      <c r="E19" s="94"/>
      <c r="F19" s="94"/>
      <c r="G19" s="94"/>
      <c r="H19" s="95"/>
    </row>
    <row r="20" spans="1:8" ht="3.95" customHeight="1" x14ac:dyDescent="0.2"/>
    <row r="21" spans="1:8" ht="18" customHeight="1" x14ac:dyDescent="0.2">
      <c r="A21" s="64"/>
      <c r="B21" s="11" t="s">
        <v>26</v>
      </c>
      <c r="C21" s="11"/>
      <c r="D21" s="11"/>
      <c r="E21" s="11"/>
      <c r="F21" s="11"/>
      <c r="G21" s="11"/>
      <c r="H21" s="87"/>
    </row>
    <row r="22" spans="1:8" ht="12" customHeight="1" x14ac:dyDescent="0.2">
      <c r="A22" s="2"/>
      <c r="B22" s="2"/>
      <c r="C22" s="2"/>
      <c r="D22" s="2"/>
      <c r="E22" s="2"/>
      <c r="F22" s="2"/>
      <c r="G22" s="2"/>
      <c r="H22" s="2"/>
    </row>
    <row r="23" spans="1:8" ht="12" customHeight="1" x14ac:dyDescent="0.2">
      <c r="A23" s="2"/>
      <c r="B23" s="2"/>
      <c r="C23" s="2"/>
      <c r="D23" s="2"/>
      <c r="E23" s="2"/>
      <c r="F23" s="2"/>
      <c r="G23" s="2"/>
      <c r="H23" s="2"/>
    </row>
    <row r="24" spans="1:8" ht="12" customHeight="1" x14ac:dyDescent="0.2">
      <c r="A24" s="2"/>
      <c r="B24" s="2"/>
      <c r="C24" s="2"/>
      <c r="D24" s="2"/>
      <c r="E24" s="2"/>
      <c r="F24" s="2"/>
      <c r="G24" s="2"/>
      <c r="H24" s="2"/>
    </row>
    <row r="25" spans="1:8" ht="12" customHeight="1" x14ac:dyDescent="0.2">
      <c r="A25" s="2"/>
      <c r="B25" s="2"/>
      <c r="C25" s="2"/>
      <c r="D25" s="2"/>
      <c r="E25" s="2"/>
      <c r="F25" s="2"/>
      <c r="G25" s="2"/>
      <c r="H25" s="2"/>
    </row>
    <row r="26" spans="1:8" ht="12" customHeight="1" x14ac:dyDescent="0.2">
      <c r="A26" s="2"/>
      <c r="B26" s="2"/>
      <c r="C26" s="2"/>
      <c r="D26" s="2"/>
      <c r="E26" s="2"/>
      <c r="F26" s="2"/>
      <c r="G26" s="2"/>
      <c r="H26" s="2"/>
    </row>
    <row r="27" spans="1:8" ht="12" customHeight="1" x14ac:dyDescent="0.2">
      <c r="A27" s="2"/>
      <c r="B27" s="2"/>
      <c r="C27" s="2"/>
      <c r="D27" s="2"/>
      <c r="E27" s="2"/>
      <c r="F27" s="2"/>
      <c r="G27" s="2"/>
      <c r="H27" s="2"/>
    </row>
    <row r="28" spans="1:8" ht="12" customHeight="1" x14ac:dyDescent="0.2">
      <c r="A28" s="2"/>
      <c r="B28" s="2"/>
      <c r="C28" s="2"/>
      <c r="D28" s="2"/>
      <c r="E28" s="2"/>
      <c r="F28" s="2"/>
      <c r="G28" s="2"/>
      <c r="H28" s="2"/>
    </row>
    <row r="29" spans="1:8" ht="12" customHeight="1" x14ac:dyDescent="0.2">
      <c r="A29" s="2"/>
      <c r="B29" s="2"/>
      <c r="C29" s="2"/>
      <c r="D29" s="2"/>
      <c r="E29" s="2"/>
      <c r="F29" s="2"/>
      <c r="G29" s="2"/>
      <c r="H29" s="2"/>
    </row>
    <row r="30" spans="1:8" ht="12" customHeight="1" x14ac:dyDescent="0.2">
      <c r="A30" s="2"/>
      <c r="B30" s="2"/>
      <c r="C30" s="2"/>
      <c r="D30" s="2"/>
      <c r="E30" s="2"/>
      <c r="F30" s="2"/>
      <c r="G30" s="2"/>
      <c r="H30" s="2"/>
    </row>
    <row r="31" spans="1:8" ht="12" customHeight="1" x14ac:dyDescent="0.2">
      <c r="A31" s="2"/>
      <c r="B31" s="2"/>
      <c r="C31" s="2"/>
      <c r="D31" s="2"/>
      <c r="E31" s="2"/>
      <c r="F31" s="2"/>
      <c r="G31" s="2"/>
      <c r="H31" s="2"/>
    </row>
    <row r="32" spans="1:8" ht="12" customHeight="1" x14ac:dyDescent="0.2">
      <c r="A32" s="2"/>
      <c r="B32" s="2"/>
      <c r="C32" s="2"/>
      <c r="D32" s="2"/>
      <c r="E32" s="2"/>
      <c r="F32" s="2"/>
      <c r="G32" s="2"/>
      <c r="H32" s="2"/>
    </row>
    <row r="33" spans="1:8" ht="12" customHeight="1" x14ac:dyDescent="0.2">
      <c r="A33" s="2"/>
      <c r="B33" s="2"/>
      <c r="C33" s="2"/>
      <c r="D33" s="2"/>
      <c r="E33" s="2"/>
      <c r="F33" s="2"/>
      <c r="G33" s="2"/>
      <c r="H33" s="2"/>
    </row>
    <row r="34" spans="1:8" ht="12" customHeight="1" x14ac:dyDescent="0.2">
      <c r="A34" s="2"/>
      <c r="B34" s="2"/>
      <c r="C34" s="2"/>
      <c r="D34" s="2"/>
      <c r="E34" s="2"/>
      <c r="F34" s="2"/>
      <c r="G34" s="2"/>
      <c r="H34" s="2"/>
    </row>
    <row r="35" spans="1:8" ht="12" customHeight="1" x14ac:dyDescent="0.2">
      <c r="A35" s="2"/>
      <c r="B35" s="2"/>
      <c r="C35" s="2"/>
      <c r="D35" s="2"/>
      <c r="E35" s="2"/>
      <c r="F35" s="2"/>
      <c r="G35" s="2"/>
      <c r="H35" s="2"/>
    </row>
    <row r="36" spans="1:8" ht="12" customHeight="1" x14ac:dyDescent="0.2">
      <c r="A36" s="2"/>
      <c r="B36" s="2"/>
      <c r="C36" s="2"/>
      <c r="D36" s="2"/>
      <c r="E36" s="2"/>
      <c r="F36" s="2"/>
      <c r="G36" s="2"/>
      <c r="H36" s="2"/>
    </row>
    <row r="37" spans="1:8" ht="12" customHeight="1" x14ac:dyDescent="0.2">
      <c r="A37" s="2"/>
      <c r="B37" s="2"/>
      <c r="C37" s="2"/>
      <c r="D37" s="2"/>
      <c r="E37" s="2"/>
      <c r="F37" s="2"/>
      <c r="G37" s="2"/>
      <c r="H37" s="2"/>
    </row>
    <row r="38" spans="1:8" ht="18" customHeight="1" x14ac:dyDescent="0.2">
      <c r="A38" s="64"/>
      <c r="B38" s="11" t="s">
        <v>24</v>
      </c>
      <c r="C38" s="11"/>
      <c r="D38" s="11"/>
      <c r="E38" s="11"/>
      <c r="F38" s="11"/>
      <c r="G38" s="11"/>
      <c r="H38" s="87"/>
    </row>
    <row r="39" spans="1:8" ht="12" customHeight="1" x14ac:dyDescent="0.2">
      <c r="A39" s="2"/>
      <c r="B39" s="2"/>
      <c r="C39" s="2"/>
      <c r="D39" s="2"/>
      <c r="E39" s="2"/>
      <c r="F39" s="2"/>
      <c r="G39" s="2"/>
      <c r="H39" s="2"/>
    </row>
    <row r="40" spans="1:8" ht="12" customHeight="1" x14ac:dyDescent="0.2">
      <c r="A40" s="2"/>
      <c r="B40" s="2"/>
      <c r="C40" s="2"/>
      <c r="D40" s="2"/>
      <c r="E40" s="2"/>
      <c r="F40" s="2"/>
      <c r="G40" s="2"/>
      <c r="H40" s="2"/>
    </row>
    <row r="41" spans="1:8" ht="12" customHeight="1" x14ac:dyDescent="0.2">
      <c r="A41" s="2"/>
      <c r="B41" s="2"/>
      <c r="C41" s="2"/>
      <c r="D41" s="2"/>
      <c r="E41" s="2"/>
      <c r="F41" s="2"/>
      <c r="G41" s="2"/>
      <c r="H41" s="2"/>
    </row>
    <row r="42" spans="1:8" ht="12" customHeight="1" x14ac:dyDescent="0.2">
      <c r="A42" s="2"/>
      <c r="B42" s="2"/>
      <c r="C42" s="2"/>
      <c r="D42" s="2"/>
      <c r="E42" s="2"/>
      <c r="F42" s="2"/>
      <c r="G42" s="2"/>
      <c r="H42" s="2"/>
    </row>
    <row r="43" spans="1:8" ht="12" customHeight="1" x14ac:dyDescent="0.2">
      <c r="A43" s="2"/>
      <c r="B43" s="2"/>
      <c r="C43" s="2"/>
      <c r="D43" s="2"/>
      <c r="E43" s="2"/>
      <c r="F43" s="2"/>
      <c r="G43" s="2"/>
      <c r="H43" s="2"/>
    </row>
    <row r="44" spans="1:8" ht="12" customHeight="1" x14ac:dyDescent="0.2">
      <c r="A44" s="2"/>
      <c r="B44" s="2"/>
      <c r="C44" s="2"/>
      <c r="D44" s="2"/>
      <c r="E44" s="2"/>
      <c r="F44" s="2"/>
      <c r="G44" s="2"/>
      <c r="H44" s="2"/>
    </row>
    <row r="45" spans="1:8" ht="12" customHeight="1" x14ac:dyDescent="0.2">
      <c r="A45" s="2"/>
      <c r="B45" s="2"/>
      <c r="C45" s="2"/>
      <c r="D45" s="2"/>
      <c r="E45" s="2"/>
      <c r="F45" s="2"/>
      <c r="G45" s="2"/>
      <c r="H45" s="2"/>
    </row>
    <row r="46" spans="1:8" ht="12" customHeight="1" x14ac:dyDescent="0.2">
      <c r="A46" s="2"/>
      <c r="B46" s="2"/>
      <c r="C46" s="2"/>
      <c r="D46" s="2"/>
      <c r="E46" s="2"/>
      <c r="F46" s="2"/>
      <c r="G46" s="2"/>
      <c r="H46" s="2"/>
    </row>
    <row r="47" spans="1:8" ht="12" customHeight="1" x14ac:dyDescent="0.2">
      <c r="A47" s="2"/>
      <c r="B47" s="2"/>
      <c r="C47" s="2"/>
      <c r="D47" s="2"/>
      <c r="E47" s="2"/>
      <c r="F47" s="2"/>
      <c r="G47" s="2"/>
      <c r="H47" s="2"/>
    </row>
    <row r="48" spans="1:8" ht="12" customHeight="1" x14ac:dyDescent="0.2">
      <c r="A48" s="2"/>
      <c r="B48" s="2"/>
      <c r="C48" s="2"/>
      <c r="D48" s="2"/>
      <c r="E48" s="2"/>
      <c r="F48" s="2"/>
      <c r="G48" s="2"/>
      <c r="H48" s="2"/>
    </row>
    <row r="49" spans="1:8" ht="12" customHeight="1" x14ac:dyDescent="0.2">
      <c r="A49" s="2"/>
      <c r="B49" s="2"/>
      <c r="C49" s="2"/>
      <c r="D49" s="2"/>
      <c r="E49" s="2"/>
      <c r="F49" s="2"/>
      <c r="G49" s="2"/>
      <c r="H49" s="2"/>
    </row>
    <row r="50" spans="1:8" ht="12" customHeight="1" x14ac:dyDescent="0.2">
      <c r="A50" s="2"/>
      <c r="B50" s="2"/>
      <c r="C50" s="2"/>
      <c r="D50" s="2"/>
      <c r="E50" s="2"/>
      <c r="F50" s="2"/>
      <c r="G50" s="2"/>
      <c r="H50" s="2"/>
    </row>
    <row r="51" spans="1:8" ht="12" customHeight="1" x14ac:dyDescent="0.2">
      <c r="A51" s="2"/>
      <c r="B51" s="2"/>
      <c r="C51" s="2"/>
      <c r="D51" s="2"/>
      <c r="E51" s="2"/>
      <c r="F51" s="2"/>
      <c r="G51" s="2"/>
      <c r="H51" s="2"/>
    </row>
    <row r="52" spans="1:8" ht="12" customHeight="1" x14ac:dyDescent="0.2">
      <c r="A52" s="2"/>
      <c r="B52" s="2"/>
      <c r="C52" s="2"/>
      <c r="D52" s="2"/>
      <c r="E52" s="2"/>
      <c r="F52" s="2"/>
      <c r="G52" s="2"/>
      <c r="H52" s="2"/>
    </row>
    <row r="53" spans="1:8" ht="18" customHeight="1" x14ac:dyDescent="0.2">
      <c r="A53" s="49"/>
      <c r="B53" s="52" t="s">
        <v>29</v>
      </c>
      <c r="C53" s="50"/>
      <c r="D53" s="50"/>
      <c r="E53" s="50"/>
      <c r="F53" s="50"/>
      <c r="G53" s="50"/>
      <c r="H53" s="51"/>
    </row>
    <row r="54" spans="1:8" ht="12" customHeight="1" x14ac:dyDescent="0.2"/>
    <row r="55" spans="1:8" ht="12" customHeight="1" x14ac:dyDescent="0.2"/>
    <row r="56" spans="1:8" ht="12" customHeight="1" x14ac:dyDescent="0.2"/>
    <row r="57" spans="1:8" ht="12" customHeight="1" x14ac:dyDescent="0.2"/>
    <row r="58" spans="1:8" ht="12" customHeight="1" x14ac:dyDescent="0.2"/>
    <row r="59" spans="1:8" ht="12" customHeight="1" x14ac:dyDescent="0.2"/>
    <row r="60" spans="1:8" ht="3.95" customHeight="1" x14ac:dyDescent="0.2">
      <c r="A60" s="66"/>
      <c r="B60" s="59"/>
      <c r="C60" s="59"/>
      <c r="D60" s="59"/>
      <c r="E60" s="53"/>
    </row>
    <row r="61" spans="1:8" ht="18" customHeight="1" x14ac:dyDescent="0.2">
      <c r="A61" s="54" t="s">
        <v>25</v>
      </c>
      <c r="B61" s="55"/>
      <c r="C61" s="55"/>
      <c r="D61" s="55"/>
      <c r="E61" s="56"/>
    </row>
    <row r="62" spans="1:8" ht="12" customHeight="1" x14ac:dyDescent="0.2">
      <c r="A62" s="57"/>
      <c r="B62" s="55"/>
      <c r="C62" s="55"/>
      <c r="D62" s="55"/>
      <c r="E62" s="56"/>
    </row>
    <row r="63" spans="1:8" ht="12" customHeight="1" x14ac:dyDescent="0.2">
      <c r="A63" s="57"/>
      <c r="B63" s="55"/>
      <c r="C63" s="55"/>
      <c r="D63" s="55"/>
      <c r="E63" s="56"/>
    </row>
    <row r="64" spans="1:8" ht="12" customHeight="1" x14ac:dyDescent="0.2">
      <c r="A64" s="57"/>
      <c r="B64" s="68"/>
      <c r="C64" s="68"/>
      <c r="D64" s="68"/>
      <c r="E64" s="56"/>
    </row>
    <row r="65" spans="1:5" ht="15" customHeight="1" x14ac:dyDescent="0.2">
      <c r="A65" s="61"/>
      <c r="B65" s="67" t="s">
        <v>23</v>
      </c>
      <c r="C65" s="62"/>
      <c r="D65" s="62"/>
      <c r="E65" s="63"/>
    </row>
  </sheetData>
  <sheetProtection password="D62E" sheet="1" objects="1" scenarios="1" selectLockedCells="1" autoFilter="0"/>
  <conditionalFormatting sqref="A5:A7 A9:H65">
    <cfRule type="expression" dxfId="6" priority="1">
      <formula>$G$7&lt;&gt;""</formula>
    </cfRule>
  </conditionalFormatting>
  <dataValidations count="1">
    <dataValidation allowBlank="1" showErrorMessage="1" promptTitle="Formular TV-L Vergleich" prompt="Das Formular besteht aus zwei Tabellenblätter. Das erste enthält eine Änderungsdokumentation und dient nur zur Information. Das zweite enthält die auszufüllenden Felder. Sie befinden sich auf Tabellenblatt Nr. 2." sqref="D5:E5"/>
  </dataValidations>
  <printOptions horizontalCentered="1"/>
  <pageMargins left="0.59055118110236227" right="0.19685039370078741" top="0.39370078740157483" bottom="0.39370078740157483" header="0.39370078740157483" footer="0.19685039370078741"/>
  <pageSetup paperSize="9" orientation="portrait" useFirstPageNumber="1" r:id="rId1"/>
  <headerFooter>
    <oddFooter>&amp;C&amp;9&amp;A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H65"/>
  <sheetViews>
    <sheetView showGridLines="0" zoomScaleNormal="100" zoomScaleSheetLayoutView="100" workbookViewId="0">
      <selection activeCell="A9" sqref="A9"/>
    </sheetView>
  </sheetViews>
  <sheetFormatPr baseColWidth="10" defaultColWidth="11.42578125" defaultRowHeight="12" x14ac:dyDescent="0.2"/>
  <cols>
    <col min="1" max="1" width="1.7109375" style="3" customWidth="1"/>
    <col min="2" max="7" width="14.5703125" style="3" customWidth="1"/>
    <col min="8" max="8" width="1.5703125" style="3" customWidth="1"/>
    <col min="9" max="16384" width="11.42578125" style="3"/>
  </cols>
  <sheetData>
    <row r="1" spans="1:8" ht="12" customHeight="1" x14ac:dyDescent="0.2"/>
    <row r="2" spans="1:8" ht="12" customHeight="1" x14ac:dyDescent="0.2"/>
    <row r="3" spans="1:8" ht="12" customHeight="1" x14ac:dyDescent="0.2"/>
    <row r="4" spans="1:8" ht="12" customHeight="1" x14ac:dyDescent="0.2"/>
    <row r="5" spans="1:8" s="1" customFormat="1" ht="15" customHeight="1" x14ac:dyDescent="0.2">
      <c r="A5" s="18" t="str">
        <f>Änderungsdoku!$A$2</f>
        <v>Indikatorenbericht</v>
      </c>
      <c r="B5" s="18"/>
      <c r="F5" s="4"/>
      <c r="G5" s="4"/>
      <c r="H5" s="4"/>
    </row>
    <row r="6" spans="1:8" s="1" customFormat="1" ht="15" customHeight="1" x14ac:dyDescent="0.2">
      <c r="A6" s="18" t="str">
        <f>Änderungsdoku!$A$3</f>
        <v>Fachkräfte/Weiterbildung - Vorhaben zur Fachkräftebedarfsdeckung (FASOV)</v>
      </c>
      <c r="B6" s="18"/>
    </row>
    <row r="7" spans="1:8" s="1" customFormat="1" ht="15" customHeight="1" x14ac:dyDescent="0.2">
      <c r="A7" s="17" t="str">
        <f>CONCATENATE("Formularversion: ",LOOKUP(2,1/(Änderungsdoku!$A$1:$A$995&lt;&gt;""),Änderungsdoku!A:A)," vom ",TEXT(VLOOKUP(LOOKUP(2,1/(Änderungsdoku!$A$1:$A$995&lt;&gt;""),Änderungsdoku!A:A),Änderungsdoku!$A$1:$B$995,2,FALSE),"TT.MM.JJ"),Änderungsdoku!$A$4)</f>
        <v>Formularversion: V 1.0 vom 13.03.23 - öffentlich -</v>
      </c>
      <c r="B7" s="17"/>
      <c r="G7" s="101" t="str">
        <f>IF(G18="Dieses Tabellenblatt ist nicht auszufüllen!",G18,"")</f>
        <v/>
      </c>
    </row>
    <row r="8" spans="1:8" s="1" customFormat="1" ht="3.95" customHeight="1" x14ac:dyDescent="0.2"/>
    <row r="9" spans="1:8" ht="18" customHeight="1" x14ac:dyDescent="0.2">
      <c r="A9" s="49"/>
      <c r="B9" s="52" t="s">
        <v>20</v>
      </c>
      <c r="C9" s="50"/>
      <c r="D9" s="50"/>
      <c r="E9" s="50"/>
      <c r="F9" s="50"/>
      <c r="G9" s="50"/>
      <c r="H9" s="51"/>
    </row>
    <row r="10" spans="1:8" s="1" customFormat="1" ht="3.95" customHeight="1" x14ac:dyDescent="0.2">
      <c r="A10" s="60"/>
      <c r="B10" s="59"/>
      <c r="C10" s="59"/>
      <c r="D10" s="59"/>
      <c r="E10" s="59"/>
      <c r="F10" s="59"/>
      <c r="G10" s="59"/>
      <c r="H10" s="53"/>
    </row>
    <row r="11" spans="1:8" s="1" customFormat="1" ht="18" customHeight="1" x14ac:dyDescent="0.2">
      <c r="A11" s="57"/>
      <c r="B11" s="55" t="str">
        <f>CONCATENATE('Seite 1'!B11,": ",IF('Seite 1'!D11="","______________",'Seite 1'!D11))</f>
        <v>Aktenzeichen: ______________</v>
      </c>
      <c r="C11" s="55"/>
      <c r="D11" s="55" t="str">
        <f>CONCATENATE('Seite 1'!B15,": ",IF('Seite 1'!D15="","_____________________________________",'Seite 1'!D15))</f>
        <v>Zuwendungsempfänger:in: _____________________________________</v>
      </c>
      <c r="E11" s="55"/>
      <c r="F11" s="55"/>
      <c r="G11" s="55"/>
      <c r="H11" s="56"/>
    </row>
    <row r="12" spans="1:8" ht="3.95" customHeight="1" x14ac:dyDescent="0.2">
      <c r="A12" s="57"/>
      <c r="B12" s="55"/>
      <c r="C12" s="55"/>
      <c r="D12" s="55"/>
      <c r="E12" s="55"/>
      <c r="F12" s="55"/>
      <c r="G12" s="55"/>
      <c r="H12" s="56"/>
    </row>
    <row r="13" spans="1:8" ht="18" customHeight="1" x14ac:dyDescent="0.2">
      <c r="A13" s="57"/>
      <c r="B13" s="55" t="str">
        <f>CONCATENATE('Seite 1'!B13,": ",IF('Seite 1'!D13="","__________________________________________",'Seite 1'!D13))</f>
        <v>Vorhabenbezeichnung: __________________________________________</v>
      </c>
      <c r="C13" s="55"/>
      <c r="D13" s="55"/>
      <c r="E13" s="55"/>
      <c r="F13" s="55"/>
      <c r="G13" s="55"/>
      <c r="H13" s="56"/>
    </row>
    <row r="14" spans="1:8" ht="3.95" customHeight="1" x14ac:dyDescent="0.2">
      <c r="A14" s="54"/>
      <c r="B14" s="55"/>
      <c r="C14" s="55"/>
      <c r="D14" s="55"/>
      <c r="E14" s="55"/>
      <c r="F14" s="55"/>
      <c r="G14" s="55"/>
      <c r="H14" s="56"/>
    </row>
    <row r="15" spans="1:8" ht="18" customHeight="1" x14ac:dyDescent="0.2">
      <c r="A15" s="54"/>
      <c r="B15" s="55" t="str">
        <f>CONCATENATE('Seite 1'!B17,": ",IF('Seite 1'!D17="","__.__.____",TEXT('Seite 1'!D17,"TT.MM.JJJJ")))</f>
        <v>Vorhabenbeginn: __.__.____</v>
      </c>
      <c r="C15" s="55"/>
      <c r="D15" s="55" t="str">
        <f>CONCATENATE('Seite 1'!B19,": ",IF('Seite 1'!D19="","__.__.____",TEXT('Seite 1'!D19,"TT.MM.JJJJ")))</f>
        <v>Vorhabenende: __.__.____</v>
      </c>
      <c r="E15" s="55"/>
      <c r="F15" s="55"/>
      <c r="G15" s="55"/>
      <c r="H15" s="56"/>
    </row>
    <row r="16" spans="1:8" ht="3.95" customHeight="1" x14ac:dyDescent="0.2">
      <c r="A16" s="61"/>
      <c r="B16" s="62"/>
      <c r="C16" s="62"/>
      <c r="D16" s="62"/>
      <c r="E16" s="62"/>
      <c r="F16" s="62"/>
      <c r="G16" s="62"/>
      <c r="H16" s="63"/>
    </row>
    <row r="17" spans="1:8" ht="3.95" customHeight="1" x14ac:dyDescent="0.2"/>
    <row r="18" spans="1:8" ht="18" customHeight="1" x14ac:dyDescent="0.2">
      <c r="A18" s="88"/>
      <c r="B18" s="89" t="s">
        <v>22</v>
      </c>
      <c r="C18" s="90"/>
      <c r="D18" s="90"/>
      <c r="E18" s="90"/>
      <c r="F18" s="90"/>
      <c r="G18" s="91" t="str">
        <f>IF('Seite 1'!$F$17&lt;&gt;"","Bitte den Vorhabenzeitraum auf Seite 1 ausfüllen!",IF(Kataloge!E5="","Dieses Tabellenblatt ist nicht auszufüllen!",Kataloge!E5))</f>
        <v>Bitte den Vorhabenzeitraum auf Seite 1 ausfüllen!</v>
      </c>
      <c r="H18" s="92"/>
    </row>
    <row r="19" spans="1:8" ht="15" customHeight="1" x14ac:dyDescent="0.2">
      <c r="A19" s="93"/>
      <c r="B19" s="96" t="s">
        <v>18</v>
      </c>
      <c r="C19" s="94"/>
      <c r="D19" s="94"/>
      <c r="E19" s="94"/>
      <c r="F19" s="94"/>
      <c r="G19" s="94"/>
      <c r="H19" s="95"/>
    </row>
    <row r="20" spans="1:8" ht="3.95" customHeight="1" x14ac:dyDescent="0.2"/>
    <row r="21" spans="1:8" ht="18" customHeight="1" x14ac:dyDescent="0.2">
      <c r="A21" s="64"/>
      <c r="B21" s="11" t="s">
        <v>26</v>
      </c>
      <c r="C21" s="11"/>
      <c r="D21" s="11"/>
      <c r="E21" s="11"/>
      <c r="F21" s="11"/>
      <c r="G21" s="11"/>
      <c r="H21" s="87"/>
    </row>
    <row r="22" spans="1:8" ht="12" customHeight="1" x14ac:dyDescent="0.2">
      <c r="A22" s="2"/>
      <c r="B22" s="2"/>
      <c r="C22" s="2"/>
      <c r="D22" s="2"/>
      <c r="E22" s="2"/>
      <c r="F22" s="2"/>
      <c r="G22" s="2"/>
      <c r="H22" s="2"/>
    </row>
    <row r="23" spans="1:8" ht="12" customHeight="1" x14ac:dyDescent="0.2">
      <c r="A23" s="2"/>
      <c r="B23" s="2"/>
      <c r="C23" s="2"/>
      <c r="D23" s="2"/>
      <c r="E23" s="2"/>
      <c r="F23" s="2"/>
      <c r="G23" s="2"/>
      <c r="H23" s="2"/>
    </row>
    <row r="24" spans="1:8" ht="12" customHeight="1" x14ac:dyDescent="0.2">
      <c r="A24" s="2"/>
      <c r="B24" s="2"/>
      <c r="C24" s="2"/>
      <c r="D24" s="2"/>
      <c r="E24" s="2"/>
      <c r="F24" s="2"/>
      <c r="G24" s="2"/>
      <c r="H24" s="2"/>
    </row>
    <row r="25" spans="1:8" ht="12" customHeight="1" x14ac:dyDescent="0.2">
      <c r="A25" s="2"/>
      <c r="B25" s="2"/>
      <c r="C25" s="2"/>
      <c r="D25" s="2"/>
      <c r="E25" s="2"/>
      <c r="F25" s="2"/>
      <c r="G25" s="2"/>
      <c r="H25" s="2"/>
    </row>
    <row r="26" spans="1:8" ht="12" customHeight="1" x14ac:dyDescent="0.2">
      <c r="A26" s="2"/>
      <c r="B26" s="2"/>
      <c r="C26" s="2"/>
      <c r="D26" s="2"/>
      <c r="E26" s="2"/>
      <c r="F26" s="2"/>
      <c r="G26" s="2"/>
      <c r="H26" s="2"/>
    </row>
    <row r="27" spans="1:8" ht="12" customHeight="1" x14ac:dyDescent="0.2">
      <c r="A27" s="2"/>
      <c r="B27" s="2"/>
      <c r="C27" s="2"/>
      <c r="D27" s="2"/>
      <c r="E27" s="2"/>
      <c r="F27" s="2"/>
      <c r="G27" s="2"/>
      <c r="H27" s="2"/>
    </row>
    <row r="28" spans="1:8" ht="12" customHeight="1" x14ac:dyDescent="0.2">
      <c r="A28" s="2"/>
      <c r="B28" s="2"/>
      <c r="C28" s="2"/>
      <c r="D28" s="2"/>
      <c r="E28" s="2"/>
      <c r="F28" s="2"/>
      <c r="G28" s="2"/>
      <c r="H28" s="2"/>
    </row>
    <row r="29" spans="1:8" ht="12" customHeight="1" x14ac:dyDescent="0.2">
      <c r="A29" s="2"/>
      <c r="B29" s="2"/>
      <c r="C29" s="2"/>
      <c r="D29" s="2"/>
      <c r="E29" s="2"/>
      <c r="F29" s="2"/>
      <c r="G29" s="2"/>
      <c r="H29" s="2"/>
    </row>
    <row r="30" spans="1:8" ht="12" customHeight="1" x14ac:dyDescent="0.2">
      <c r="A30" s="2"/>
      <c r="B30" s="2"/>
      <c r="C30" s="2"/>
      <c r="D30" s="2"/>
      <c r="E30" s="2"/>
      <c r="F30" s="2"/>
      <c r="G30" s="2"/>
      <c r="H30" s="2"/>
    </row>
    <row r="31" spans="1:8" ht="12" customHeight="1" x14ac:dyDescent="0.2">
      <c r="A31" s="2"/>
      <c r="B31" s="2"/>
      <c r="C31" s="2"/>
      <c r="D31" s="2"/>
      <c r="E31" s="2"/>
      <c r="F31" s="2"/>
      <c r="G31" s="2"/>
      <c r="H31" s="2"/>
    </row>
    <row r="32" spans="1:8" ht="12" customHeight="1" x14ac:dyDescent="0.2">
      <c r="A32" s="2"/>
      <c r="B32" s="2"/>
      <c r="C32" s="2"/>
      <c r="D32" s="2"/>
      <c r="E32" s="2"/>
      <c r="F32" s="2"/>
      <c r="G32" s="2"/>
      <c r="H32" s="2"/>
    </row>
    <row r="33" spans="1:8" ht="12" customHeight="1" x14ac:dyDescent="0.2">
      <c r="A33" s="2"/>
      <c r="B33" s="2"/>
      <c r="C33" s="2"/>
      <c r="D33" s="2"/>
      <c r="E33" s="2"/>
      <c r="F33" s="2"/>
      <c r="G33" s="2"/>
      <c r="H33" s="2"/>
    </row>
    <row r="34" spans="1:8" ht="12" customHeight="1" x14ac:dyDescent="0.2">
      <c r="A34" s="2"/>
      <c r="B34" s="2"/>
      <c r="C34" s="2"/>
      <c r="D34" s="2"/>
      <c r="E34" s="2"/>
      <c r="F34" s="2"/>
      <c r="G34" s="2"/>
      <c r="H34" s="2"/>
    </row>
    <row r="35" spans="1:8" ht="12" customHeight="1" x14ac:dyDescent="0.2">
      <c r="A35" s="2"/>
      <c r="B35" s="2"/>
      <c r="C35" s="2"/>
      <c r="D35" s="2"/>
      <c r="E35" s="2"/>
      <c r="F35" s="2"/>
      <c r="G35" s="2"/>
      <c r="H35" s="2"/>
    </row>
    <row r="36" spans="1:8" ht="12" customHeight="1" x14ac:dyDescent="0.2">
      <c r="A36" s="2"/>
      <c r="B36" s="2"/>
      <c r="C36" s="2"/>
      <c r="D36" s="2"/>
      <c r="E36" s="2"/>
      <c r="F36" s="2"/>
      <c r="G36" s="2"/>
      <c r="H36" s="2"/>
    </row>
    <row r="37" spans="1:8" ht="12" customHeight="1" x14ac:dyDescent="0.2">
      <c r="A37" s="2"/>
      <c r="B37" s="2"/>
      <c r="C37" s="2"/>
      <c r="D37" s="2"/>
      <c r="E37" s="2"/>
      <c r="F37" s="2"/>
      <c r="G37" s="2"/>
      <c r="H37" s="2"/>
    </row>
    <row r="38" spans="1:8" ht="18" customHeight="1" x14ac:dyDescent="0.2">
      <c r="A38" s="64"/>
      <c r="B38" s="11" t="s">
        <v>24</v>
      </c>
      <c r="C38" s="11"/>
      <c r="D38" s="11"/>
      <c r="E38" s="11"/>
      <c r="F38" s="11"/>
      <c r="G38" s="11"/>
      <c r="H38" s="87"/>
    </row>
    <row r="39" spans="1:8" ht="12" customHeight="1" x14ac:dyDescent="0.2">
      <c r="A39" s="2"/>
      <c r="B39" s="2"/>
      <c r="C39" s="2"/>
      <c r="D39" s="2"/>
      <c r="E39" s="2"/>
      <c r="F39" s="2"/>
      <c r="G39" s="2"/>
      <c r="H39" s="2"/>
    </row>
    <row r="40" spans="1:8" ht="12" customHeight="1" x14ac:dyDescent="0.2">
      <c r="A40" s="2"/>
      <c r="B40" s="2"/>
      <c r="C40" s="2"/>
      <c r="D40" s="2"/>
      <c r="E40" s="2"/>
      <c r="F40" s="2"/>
      <c r="G40" s="2"/>
      <c r="H40" s="2"/>
    </row>
    <row r="41" spans="1:8" ht="12" customHeight="1" x14ac:dyDescent="0.2">
      <c r="A41" s="2"/>
      <c r="B41" s="2"/>
      <c r="C41" s="2"/>
      <c r="D41" s="2"/>
      <c r="E41" s="2"/>
      <c r="F41" s="2"/>
      <c r="G41" s="2"/>
      <c r="H41" s="2"/>
    </row>
    <row r="42" spans="1:8" ht="12" customHeight="1" x14ac:dyDescent="0.2">
      <c r="A42" s="2"/>
      <c r="B42" s="2"/>
      <c r="C42" s="2"/>
      <c r="D42" s="2"/>
      <c r="E42" s="2"/>
      <c r="F42" s="2"/>
      <c r="G42" s="2"/>
      <c r="H42" s="2"/>
    </row>
    <row r="43" spans="1:8" ht="12" customHeight="1" x14ac:dyDescent="0.2">
      <c r="A43" s="2"/>
      <c r="B43" s="2"/>
      <c r="C43" s="2"/>
      <c r="D43" s="2"/>
      <c r="E43" s="2"/>
      <c r="F43" s="2"/>
      <c r="G43" s="2"/>
      <c r="H43" s="2"/>
    </row>
    <row r="44" spans="1:8" ht="12" customHeight="1" x14ac:dyDescent="0.2">
      <c r="A44" s="2"/>
      <c r="B44" s="2"/>
      <c r="C44" s="2"/>
      <c r="D44" s="2"/>
      <c r="E44" s="2"/>
      <c r="F44" s="2"/>
      <c r="G44" s="2"/>
      <c r="H44" s="2"/>
    </row>
    <row r="45" spans="1:8" ht="12" customHeight="1" x14ac:dyDescent="0.2">
      <c r="A45" s="2"/>
      <c r="B45" s="2"/>
      <c r="C45" s="2"/>
      <c r="D45" s="2"/>
      <c r="E45" s="2"/>
      <c r="F45" s="2"/>
      <c r="G45" s="2"/>
      <c r="H45" s="2"/>
    </row>
    <row r="46" spans="1:8" ht="12" customHeight="1" x14ac:dyDescent="0.2">
      <c r="A46" s="2"/>
      <c r="B46" s="2"/>
      <c r="C46" s="2"/>
      <c r="D46" s="2"/>
      <c r="E46" s="2"/>
      <c r="F46" s="2"/>
      <c r="G46" s="2"/>
      <c r="H46" s="2"/>
    </row>
    <row r="47" spans="1:8" ht="12" customHeight="1" x14ac:dyDescent="0.2">
      <c r="A47" s="2"/>
      <c r="B47" s="2"/>
      <c r="C47" s="2"/>
      <c r="D47" s="2"/>
      <c r="E47" s="2"/>
      <c r="F47" s="2"/>
      <c r="G47" s="2"/>
      <c r="H47" s="2"/>
    </row>
    <row r="48" spans="1:8" ht="12" customHeight="1" x14ac:dyDescent="0.2">
      <c r="A48" s="2"/>
      <c r="B48" s="2"/>
      <c r="C48" s="2"/>
      <c r="D48" s="2"/>
      <c r="E48" s="2"/>
      <c r="F48" s="2"/>
      <c r="G48" s="2"/>
      <c r="H48" s="2"/>
    </row>
    <row r="49" spans="1:8" ht="12" customHeight="1" x14ac:dyDescent="0.2">
      <c r="A49" s="2"/>
      <c r="B49" s="2"/>
      <c r="C49" s="2"/>
      <c r="D49" s="2"/>
      <c r="E49" s="2"/>
      <c r="F49" s="2"/>
      <c r="G49" s="2"/>
      <c r="H49" s="2"/>
    </row>
    <row r="50" spans="1:8" ht="12" customHeight="1" x14ac:dyDescent="0.2">
      <c r="A50" s="2"/>
      <c r="B50" s="2"/>
      <c r="C50" s="2"/>
      <c r="D50" s="2"/>
      <c r="E50" s="2"/>
      <c r="F50" s="2"/>
      <c r="G50" s="2"/>
      <c r="H50" s="2"/>
    </row>
    <row r="51" spans="1:8" ht="12" customHeight="1" x14ac:dyDescent="0.2">
      <c r="A51" s="2"/>
      <c r="B51" s="2"/>
      <c r="C51" s="2"/>
      <c r="D51" s="2"/>
      <c r="E51" s="2"/>
      <c r="F51" s="2"/>
      <c r="G51" s="2"/>
      <c r="H51" s="2"/>
    </row>
    <row r="52" spans="1:8" ht="12" customHeight="1" x14ac:dyDescent="0.2">
      <c r="A52" s="2"/>
      <c r="B52" s="2"/>
      <c r="C52" s="2"/>
      <c r="D52" s="2"/>
      <c r="E52" s="2"/>
      <c r="F52" s="2"/>
      <c r="G52" s="2"/>
      <c r="H52" s="2"/>
    </row>
    <row r="53" spans="1:8" ht="18" customHeight="1" x14ac:dyDescent="0.2">
      <c r="A53" s="49"/>
      <c r="B53" s="52" t="s">
        <v>29</v>
      </c>
      <c r="C53" s="50"/>
      <c r="D53" s="50"/>
      <c r="E53" s="50"/>
      <c r="F53" s="50"/>
      <c r="G53" s="50"/>
      <c r="H53" s="51"/>
    </row>
    <row r="54" spans="1:8" ht="12" customHeight="1" x14ac:dyDescent="0.2"/>
    <row r="55" spans="1:8" ht="12" customHeight="1" x14ac:dyDescent="0.2"/>
    <row r="56" spans="1:8" ht="12" customHeight="1" x14ac:dyDescent="0.2"/>
    <row r="57" spans="1:8" ht="12" customHeight="1" x14ac:dyDescent="0.2"/>
    <row r="58" spans="1:8" ht="12" customHeight="1" x14ac:dyDescent="0.2"/>
    <row r="59" spans="1:8" ht="12" customHeight="1" x14ac:dyDescent="0.2"/>
    <row r="60" spans="1:8" ht="3.95" customHeight="1" x14ac:dyDescent="0.2">
      <c r="A60" s="66"/>
      <c r="B60" s="59"/>
      <c r="C60" s="59"/>
      <c r="D60" s="59"/>
      <c r="E60" s="53"/>
    </row>
    <row r="61" spans="1:8" ht="18" customHeight="1" x14ac:dyDescent="0.2">
      <c r="A61" s="54" t="s">
        <v>25</v>
      </c>
      <c r="B61" s="55"/>
      <c r="C61" s="55"/>
      <c r="D61" s="55"/>
      <c r="E61" s="56"/>
    </row>
    <row r="62" spans="1:8" ht="12" customHeight="1" x14ac:dyDescent="0.2">
      <c r="A62" s="57"/>
      <c r="B62" s="55"/>
      <c r="C62" s="55"/>
      <c r="D62" s="55"/>
      <c r="E62" s="56"/>
    </row>
    <row r="63" spans="1:8" ht="12" customHeight="1" x14ac:dyDescent="0.2">
      <c r="A63" s="57"/>
      <c r="B63" s="55"/>
      <c r="C63" s="55"/>
      <c r="D63" s="55"/>
      <c r="E63" s="56"/>
    </row>
    <row r="64" spans="1:8" ht="12" customHeight="1" x14ac:dyDescent="0.2">
      <c r="A64" s="57"/>
      <c r="B64" s="68"/>
      <c r="C64" s="68"/>
      <c r="D64" s="68"/>
      <c r="E64" s="56"/>
    </row>
    <row r="65" spans="1:5" ht="15" customHeight="1" x14ac:dyDescent="0.2">
      <c r="A65" s="61"/>
      <c r="B65" s="67" t="s">
        <v>23</v>
      </c>
      <c r="C65" s="62"/>
      <c r="D65" s="62"/>
      <c r="E65" s="63"/>
    </row>
  </sheetData>
  <sheetProtection password="D62E" sheet="1" objects="1" scenarios="1" selectLockedCells="1" autoFilter="0"/>
  <conditionalFormatting sqref="A5:A7 A9:H65">
    <cfRule type="expression" dxfId="5" priority="1">
      <formula>$G$7&lt;&gt;""</formula>
    </cfRule>
  </conditionalFormatting>
  <dataValidations count="1">
    <dataValidation allowBlank="1" showErrorMessage="1" promptTitle="Formular TV-L Vergleich" prompt="Das Formular besteht aus zwei Tabellenblätter. Das erste enthält eine Änderungsdokumentation und dient nur zur Information. Das zweite enthält die auszufüllenden Felder. Sie befinden sich auf Tabellenblatt Nr. 2." sqref="D5:E5"/>
  </dataValidations>
  <printOptions horizontalCentered="1"/>
  <pageMargins left="0.59055118110236227" right="0.19685039370078741" top="0.39370078740157483" bottom="0.39370078740157483" header="0.39370078740157483" footer="0.19685039370078741"/>
  <pageSetup paperSize="9" orientation="portrait" useFirstPageNumber="1" r:id="rId1"/>
  <headerFooter>
    <oddFooter>&amp;C&amp;9&amp;A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H65"/>
  <sheetViews>
    <sheetView showGridLines="0" zoomScaleNormal="100" zoomScaleSheetLayoutView="100" workbookViewId="0">
      <selection activeCell="A9" sqref="A9"/>
    </sheetView>
  </sheetViews>
  <sheetFormatPr baseColWidth="10" defaultColWidth="11.42578125" defaultRowHeight="12" x14ac:dyDescent="0.2"/>
  <cols>
    <col min="1" max="1" width="1.7109375" style="3" customWidth="1"/>
    <col min="2" max="7" width="14.5703125" style="3" customWidth="1"/>
    <col min="8" max="8" width="1.5703125" style="3" customWidth="1"/>
    <col min="9" max="16384" width="11.42578125" style="3"/>
  </cols>
  <sheetData>
    <row r="1" spans="1:8" ht="12" customHeight="1" x14ac:dyDescent="0.2"/>
    <row r="2" spans="1:8" ht="12" customHeight="1" x14ac:dyDescent="0.2"/>
    <row r="3" spans="1:8" ht="12" customHeight="1" x14ac:dyDescent="0.2"/>
    <row r="4" spans="1:8" ht="12" customHeight="1" x14ac:dyDescent="0.2"/>
    <row r="5" spans="1:8" s="1" customFormat="1" ht="15" customHeight="1" x14ac:dyDescent="0.2">
      <c r="A5" s="18" t="str">
        <f>Änderungsdoku!$A$2</f>
        <v>Indikatorenbericht</v>
      </c>
      <c r="B5" s="18"/>
      <c r="F5" s="4"/>
      <c r="G5" s="4"/>
      <c r="H5" s="4"/>
    </row>
    <row r="6" spans="1:8" s="1" customFormat="1" ht="15" customHeight="1" x14ac:dyDescent="0.2">
      <c r="A6" s="18" t="str">
        <f>Änderungsdoku!$A$3</f>
        <v>Fachkräfte/Weiterbildung - Vorhaben zur Fachkräftebedarfsdeckung (FASOV)</v>
      </c>
      <c r="B6" s="18"/>
    </row>
    <row r="7" spans="1:8" s="1" customFormat="1" ht="15" customHeight="1" x14ac:dyDescent="0.2">
      <c r="A7" s="17" t="str">
        <f>CONCATENATE("Formularversion: ",LOOKUP(2,1/(Änderungsdoku!$A$1:$A$995&lt;&gt;""),Änderungsdoku!A:A)," vom ",TEXT(VLOOKUP(LOOKUP(2,1/(Änderungsdoku!$A$1:$A$995&lt;&gt;""),Änderungsdoku!A:A),Änderungsdoku!$A$1:$B$995,2,FALSE),"TT.MM.JJ"),Änderungsdoku!$A$4)</f>
        <v>Formularversion: V 1.0 vom 13.03.23 - öffentlich -</v>
      </c>
      <c r="B7" s="17"/>
      <c r="G7" s="101" t="str">
        <f>IF(G18="Dieses Tabellenblatt ist nicht auszufüllen!",G18,"")</f>
        <v/>
      </c>
    </row>
    <row r="8" spans="1:8" s="1" customFormat="1" ht="3.95" customHeight="1" x14ac:dyDescent="0.2"/>
    <row r="9" spans="1:8" ht="18" customHeight="1" x14ac:dyDescent="0.2">
      <c r="A9" s="49"/>
      <c r="B9" s="52" t="s">
        <v>20</v>
      </c>
      <c r="C9" s="50"/>
      <c r="D9" s="50"/>
      <c r="E9" s="50"/>
      <c r="F9" s="50"/>
      <c r="G9" s="50"/>
      <c r="H9" s="51"/>
    </row>
    <row r="10" spans="1:8" s="1" customFormat="1" ht="3.95" customHeight="1" x14ac:dyDescent="0.2">
      <c r="A10" s="60"/>
      <c r="B10" s="59"/>
      <c r="C10" s="59"/>
      <c r="D10" s="59"/>
      <c r="E10" s="59"/>
      <c r="F10" s="59"/>
      <c r="G10" s="59"/>
      <c r="H10" s="53"/>
    </row>
    <row r="11" spans="1:8" s="1" customFormat="1" ht="18" customHeight="1" x14ac:dyDescent="0.2">
      <c r="A11" s="57"/>
      <c r="B11" s="55" t="str">
        <f>CONCATENATE('Seite 1'!B11,": ",IF('Seite 1'!D11="","______________",'Seite 1'!D11))</f>
        <v>Aktenzeichen: ______________</v>
      </c>
      <c r="C11" s="55"/>
      <c r="D11" s="55" t="str">
        <f>CONCATENATE('Seite 1'!B15,": ",IF('Seite 1'!D15="","_____________________________________",'Seite 1'!D15))</f>
        <v>Zuwendungsempfänger:in: _____________________________________</v>
      </c>
      <c r="E11" s="55"/>
      <c r="F11" s="55"/>
      <c r="G11" s="55"/>
      <c r="H11" s="56"/>
    </row>
    <row r="12" spans="1:8" ht="3.95" customHeight="1" x14ac:dyDescent="0.2">
      <c r="A12" s="57"/>
      <c r="B12" s="55"/>
      <c r="C12" s="55"/>
      <c r="D12" s="55"/>
      <c r="E12" s="55"/>
      <c r="F12" s="55"/>
      <c r="G12" s="55"/>
      <c r="H12" s="56"/>
    </row>
    <row r="13" spans="1:8" ht="18" customHeight="1" x14ac:dyDescent="0.2">
      <c r="A13" s="57"/>
      <c r="B13" s="55" t="str">
        <f>CONCATENATE('Seite 1'!B13,": ",IF('Seite 1'!D13="","__________________________________________",'Seite 1'!D13))</f>
        <v>Vorhabenbezeichnung: __________________________________________</v>
      </c>
      <c r="C13" s="55"/>
      <c r="D13" s="55"/>
      <c r="E13" s="55"/>
      <c r="F13" s="55"/>
      <c r="G13" s="55"/>
      <c r="H13" s="56"/>
    </row>
    <row r="14" spans="1:8" ht="3.95" customHeight="1" x14ac:dyDescent="0.2">
      <c r="A14" s="54"/>
      <c r="B14" s="55"/>
      <c r="C14" s="55"/>
      <c r="D14" s="55"/>
      <c r="E14" s="55"/>
      <c r="F14" s="55"/>
      <c r="G14" s="55"/>
      <c r="H14" s="56"/>
    </row>
    <row r="15" spans="1:8" ht="18" customHeight="1" x14ac:dyDescent="0.2">
      <c r="A15" s="54"/>
      <c r="B15" s="55" t="str">
        <f>CONCATENATE('Seite 1'!B17,": ",IF('Seite 1'!D17="","__.__.____",TEXT('Seite 1'!D17,"TT.MM.JJJJ")))</f>
        <v>Vorhabenbeginn: __.__.____</v>
      </c>
      <c r="C15" s="55"/>
      <c r="D15" s="55" t="str">
        <f>CONCATENATE('Seite 1'!B19,": ",IF('Seite 1'!D19="","__.__.____",TEXT('Seite 1'!D19,"TT.MM.JJJJ")))</f>
        <v>Vorhabenende: __.__.____</v>
      </c>
      <c r="E15" s="55"/>
      <c r="F15" s="55"/>
      <c r="G15" s="55"/>
      <c r="H15" s="56"/>
    </row>
    <row r="16" spans="1:8" ht="3.95" customHeight="1" x14ac:dyDescent="0.2">
      <c r="A16" s="61"/>
      <c r="B16" s="62"/>
      <c r="C16" s="62"/>
      <c r="D16" s="62"/>
      <c r="E16" s="62"/>
      <c r="F16" s="62"/>
      <c r="G16" s="62"/>
      <c r="H16" s="63"/>
    </row>
    <row r="17" spans="1:8" ht="3.95" customHeight="1" x14ac:dyDescent="0.2"/>
    <row r="18" spans="1:8" ht="18" customHeight="1" x14ac:dyDescent="0.2">
      <c r="A18" s="88"/>
      <c r="B18" s="89" t="s">
        <v>22</v>
      </c>
      <c r="C18" s="90"/>
      <c r="D18" s="90"/>
      <c r="E18" s="90"/>
      <c r="F18" s="90"/>
      <c r="G18" s="91" t="str">
        <f>IF('Seite 1'!$F$17&lt;&gt;"","Bitte den Vorhabenzeitraum auf Seite 1 ausfüllen!",IF(Kataloge!F5="","Dieses Tabellenblatt ist nicht auszufüllen!",Kataloge!F5))</f>
        <v>Bitte den Vorhabenzeitraum auf Seite 1 ausfüllen!</v>
      </c>
      <c r="H18" s="92"/>
    </row>
    <row r="19" spans="1:8" ht="15" customHeight="1" x14ac:dyDescent="0.2">
      <c r="A19" s="93"/>
      <c r="B19" s="96" t="s">
        <v>18</v>
      </c>
      <c r="C19" s="94"/>
      <c r="D19" s="94"/>
      <c r="E19" s="94"/>
      <c r="F19" s="94"/>
      <c r="G19" s="94"/>
      <c r="H19" s="95"/>
    </row>
    <row r="20" spans="1:8" ht="3.95" customHeight="1" x14ac:dyDescent="0.2"/>
    <row r="21" spans="1:8" ht="18" customHeight="1" x14ac:dyDescent="0.2">
      <c r="A21" s="64"/>
      <c r="B21" s="11" t="s">
        <v>26</v>
      </c>
      <c r="C21" s="11"/>
      <c r="D21" s="11"/>
      <c r="E21" s="11"/>
      <c r="F21" s="11"/>
      <c r="G21" s="11"/>
      <c r="H21" s="87"/>
    </row>
    <row r="22" spans="1:8" ht="12" customHeight="1" x14ac:dyDescent="0.2">
      <c r="A22" s="2"/>
      <c r="B22" s="2"/>
      <c r="C22" s="2"/>
      <c r="D22" s="2"/>
      <c r="E22" s="2"/>
      <c r="F22" s="2"/>
      <c r="G22" s="2"/>
      <c r="H22" s="2"/>
    </row>
    <row r="23" spans="1:8" ht="12" customHeight="1" x14ac:dyDescent="0.2">
      <c r="A23" s="2"/>
      <c r="B23" s="2"/>
      <c r="C23" s="2"/>
      <c r="D23" s="2"/>
      <c r="E23" s="2"/>
      <c r="F23" s="2"/>
      <c r="G23" s="2"/>
      <c r="H23" s="2"/>
    </row>
    <row r="24" spans="1:8" ht="12" customHeight="1" x14ac:dyDescent="0.2">
      <c r="A24" s="2"/>
      <c r="B24" s="2"/>
      <c r="C24" s="2"/>
      <c r="D24" s="2"/>
      <c r="E24" s="2"/>
      <c r="F24" s="2"/>
      <c r="G24" s="2"/>
      <c r="H24" s="2"/>
    </row>
    <row r="25" spans="1:8" ht="12" customHeight="1" x14ac:dyDescent="0.2">
      <c r="A25" s="2"/>
      <c r="B25" s="2"/>
      <c r="C25" s="2"/>
      <c r="D25" s="2"/>
      <c r="E25" s="2"/>
      <c r="F25" s="2"/>
      <c r="G25" s="2"/>
      <c r="H25" s="2"/>
    </row>
    <row r="26" spans="1:8" ht="12" customHeight="1" x14ac:dyDescent="0.2">
      <c r="A26" s="2"/>
      <c r="B26" s="2"/>
      <c r="C26" s="2"/>
      <c r="D26" s="2"/>
      <c r="E26" s="2"/>
      <c r="F26" s="2"/>
      <c r="G26" s="2"/>
      <c r="H26" s="2"/>
    </row>
    <row r="27" spans="1:8" ht="12" customHeight="1" x14ac:dyDescent="0.2">
      <c r="A27" s="2"/>
      <c r="B27" s="2"/>
      <c r="C27" s="2"/>
      <c r="D27" s="2"/>
      <c r="E27" s="2"/>
      <c r="F27" s="2"/>
      <c r="G27" s="2"/>
      <c r="H27" s="2"/>
    </row>
    <row r="28" spans="1:8" ht="12" customHeight="1" x14ac:dyDescent="0.2">
      <c r="A28" s="2"/>
      <c r="B28" s="2"/>
      <c r="C28" s="2"/>
      <c r="D28" s="2"/>
      <c r="E28" s="2"/>
      <c r="F28" s="2"/>
      <c r="G28" s="2"/>
      <c r="H28" s="2"/>
    </row>
    <row r="29" spans="1:8" ht="12" customHeight="1" x14ac:dyDescent="0.2">
      <c r="A29" s="2"/>
      <c r="B29" s="2"/>
      <c r="C29" s="2"/>
      <c r="D29" s="2"/>
      <c r="E29" s="2"/>
      <c r="F29" s="2"/>
      <c r="G29" s="2"/>
      <c r="H29" s="2"/>
    </row>
    <row r="30" spans="1:8" ht="12" customHeight="1" x14ac:dyDescent="0.2">
      <c r="A30" s="2"/>
      <c r="B30" s="2"/>
      <c r="C30" s="2"/>
      <c r="D30" s="2"/>
      <c r="E30" s="2"/>
      <c r="F30" s="2"/>
      <c r="G30" s="2"/>
      <c r="H30" s="2"/>
    </row>
    <row r="31" spans="1:8" ht="12" customHeight="1" x14ac:dyDescent="0.2">
      <c r="A31" s="2"/>
      <c r="B31" s="2"/>
      <c r="C31" s="2"/>
      <c r="D31" s="2"/>
      <c r="E31" s="2"/>
      <c r="F31" s="2"/>
      <c r="G31" s="2"/>
      <c r="H31" s="2"/>
    </row>
    <row r="32" spans="1:8" ht="12" customHeight="1" x14ac:dyDescent="0.2">
      <c r="A32" s="2"/>
      <c r="B32" s="2"/>
      <c r="C32" s="2"/>
      <c r="D32" s="2"/>
      <c r="E32" s="2"/>
      <c r="F32" s="2"/>
      <c r="G32" s="2"/>
      <c r="H32" s="2"/>
    </row>
    <row r="33" spans="1:8" ht="12" customHeight="1" x14ac:dyDescent="0.2">
      <c r="A33" s="2"/>
      <c r="B33" s="2"/>
      <c r="C33" s="2"/>
      <c r="D33" s="2"/>
      <c r="E33" s="2"/>
      <c r="F33" s="2"/>
      <c r="G33" s="2"/>
      <c r="H33" s="2"/>
    </row>
    <row r="34" spans="1:8" ht="12" customHeight="1" x14ac:dyDescent="0.2">
      <c r="A34" s="2"/>
      <c r="B34" s="2"/>
      <c r="C34" s="2"/>
      <c r="D34" s="2"/>
      <c r="E34" s="2"/>
      <c r="F34" s="2"/>
      <c r="G34" s="2"/>
      <c r="H34" s="2"/>
    </row>
    <row r="35" spans="1:8" ht="12" customHeight="1" x14ac:dyDescent="0.2">
      <c r="A35" s="2"/>
      <c r="B35" s="2"/>
      <c r="C35" s="2"/>
      <c r="D35" s="2"/>
      <c r="E35" s="2"/>
      <c r="F35" s="2"/>
      <c r="G35" s="2"/>
      <c r="H35" s="2"/>
    </row>
    <row r="36" spans="1:8" ht="12" customHeight="1" x14ac:dyDescent="0.2">
      <c r="A36" s="2"/>
      <c r="B36" s="2"/>
      <c r="C36" s="2"/>
      <c r="D36" s="2"/>
      <c r="E36" s="2"/>
      <c r="F36" s="2"/>
      <c r="G36" s="2"/>
      <c r="H36" s="2"/>
    </row>
    <row r="37" spans="1:8" ht="12" customHeight="1" x14ac:dyDescent="0.2">
      <c r="A37" s="2"/>
      <c r="B37" s="2"/>
      <c r="C37" s="2"/>
      <c r="D37" s="2"/>
      <c r="E37" s="2"/>
      <c r="F37" s="2"/>
      <c r="G37" s="2"/>
      <c r="H37" s="2"/>
    </row>
    <row r="38" spans="1:8" ht="18" customHeight="1" x14ac:dyDescent="0.2">
      <c r="A38" s="64"/>
      <c r="B38" s="11" t="s">
        <v>24</v>
      </c>
      <c r="C38" s="11"/>
      <c r="D38" s="11"/>
      <c r="E38" s="11"/>
      <c r="F38" s="11"/>
      <c r="G38" s="11"/>
      <c r="H38" s="87"/>
    </row>
    <row r="39" spans="1:8" ht="12" customHeight="1" x14ac:dyDescent="0.2">
      <c r="A39" s="2"/>
      <c r="B39" s="2"/>
      <c r="C39" s="2"/>
      <c r="D39" s="2"/>
      <c r="E39" s="2"/>
      <c r="F39" s="2"/>
      <c r="G39" s="2"/>
      <c r="H39" s="2"/>
    </row>
    <row r="40" spans="1:8" ht="12" customHeight="1" x14ac:dyDescent="0.2">
      <c r="A40" s="2"/>
      <c r="B40" s="2"/>
      <c r="C40" s="2"/>
      <c r="D40" s="2"/>
      <c r="E40" s="2"/>
      <c r="F40" s="2"/>
      <c r="G40" s="2"/>
      <c r="H40" s="2"/>
    </row>
    <row r="41" spans="1:8" ht="12" customHeight="1" x14ac:dyDescent="0.2">
      <c r="A41" s="2"/>
      <c r="B41" s="2"/>
      <c r="C41" s="2"/>
      <c r="D41" s="2"/>
      <c r="E41" s="2"/>
      <c r="F41" s="2"/>
      <c r="G41" s="2"/>
      <c r="H41" s="2"/>
    </row>
    <row r="42" spans="1:8" ht="12" customHeight="1" x14ac:dyDescent="0.2">
      <c r="A42" s="2"/>
      <c r="B42" s="2"/>
      <c r="C42" s="2"/>
      <c r="D42" s="2"/>
      <c r="E42" s="2"/>
      <c r="F42" s="2"/>
      <c r="G42" s="2"/>
      <c r="H42" s="2"/>
    </row>
    <row r="43" spans="1:8" ht="12" customHeight="1" x14ac:dyDescent="0.2">
      <c r="A43" s="2"/>
      <c r="B43" s="2"/>
      <c r="C43" s="2"/>
      <c r="D43" s="2"/>
      <c r="E43" s="2"/>
      <c r="F43" s="2"/>
      <c r="G43" s="2"/>
      <c r="H43" s="2"/>
    </row>
    <row r="44" spans="1:8" ht="12" customHeight="1" x14ac:dyDescent="0.2">
      <c r="A44" s="2"/>
      <c r="B44" s="2"/>
      <c r="C44" s="2"/>
      <c r="D44" s="2"/>
      <c r="E44" s="2"/>
      <c r="F44" s="2"/>
      <c r="G44" s="2"/>
      <c r="H44" s="2"/>
    </row>
    <row r="45" spans="1:8" ht="12" customHeight="1" x14ac:dyDescent="0.2">
      <c r="A45" s="2"/>
      <c r="B45" s="2"/>
      <c r="C45" s="2"/>
      <c r="D45" s="2"/>
      <c r="E45" s="2"/>
      <c r="F45" s="2"/>
      <c r="G45" s="2"/>
      <c r="H45" s="2"/>
    </row>
    <row r="46" spans="1:8" ht="12" customHeight="1" x14ac:dyDescent="0.2">
      <c r="A46" s="2"/>
      <c r="B46" s="2"/>
      <c r="C46" s="2"/>
      <c r="D46" s="2"/>
      <c r="E46" s="2"/>
      <c r="F46" s="2"/>
      <c r="G46" s="2"/>
      <c r="H46" s="2"/>
    </row>
    <row r="47" spans="1:8" ht="12" customHeight="1" x14ac:dyDescent="0.2">
      <c r="A47" s="2"/>
      <c r="B47" s="2"/>
      <c r="C47" s="2"/>
      <c r="D47" s="2"/>
      <c r="E47" s="2"/>
      <c r="F47" s="2"/>
      <c r="G47" s="2"/>
      <c r="H47" s="2"/>
    </row>
    <row r="48" spans="1:8" ht="12" customHeight="1" x14ac:dyDescent="0.2">
      <c r="A48" s="2"/>
      <c r="B48" s="2"/>
      <c r="C48" s="2"/>
      <c r="D48" s="2"/>
      <c r="E48" s="2"/>
      <c r="F48" s="2"/>
      <c r="G48" s="2"/>
      <c r="H48" s="2"/>
    </row>
    <row r="49" spans="1:8" ht="12" customHeight="1" x14ac:dyDescent="0.2">
      <c r="A49" s="2"/>
      <c r="B49" s="2"/>
      <c r="C49" s="2"/>
      <c r="D49" s="2"/>
      <c r="E49" s="2"/>
      <c r="F49" s="2"/>
      <c r="G49" s="2"/>
      <c r="H49" s="2"/>
    </row>
    <row r="50" spans="1:8" ht="12" customHeight="1" x14ac:dyDescent="0.2">
      <c r="A50" s="2"/>
      <c r="B50" s="2"/>
      <c r="C50" s="2"/>
      <c r="D50" s="2"/>
      <c r="E50" s="2"/>
      <c r="F50" s="2"/>
      <c r="G50" s="2"/>
      <c r="H50" s="2"/>
    </row>
    <row r="51" spans="1:8" ht="12" customHeight="1" x14ac:dyDescent="0.2">
      <c r="A51" s="2"/>
      <c r="B51" s="2"/>
      <c r="C51" s="2"/>
      <c r="D51" s="2"/>
      <c r="E51" s="2"/>
      <c r="F51" s="2"/>
      <c r="G51" s="2"/>
      <c r="H51" s="2"/>
    </row>
    <row r="52" spans="1:8" ht="12" customHeight="1" x14ac:dyDescent="0.2">
      <c r="A52" s="2"/>
      <c r="B52" s="2"/>
      <c r="C52" s="2"/>
      <c r="D52" s="2"/>
      <c r="E52" s="2"/>
      <c r="F52" s="2"/>
      <c r="G52" s="2"/>
      <c r="H52" s="2"/>
    </row>
    <row r="53" spans="1:8" ht="18" customHeight="1" x14ac:dyDescent="0.2">
      <c r="A53" s="49"/>
      <c r="B53" s="52" t="s">
        <v>29</v>
      </c>
      <c r="C53" s="50"/>
      <c r="D53" s="50"/>
      <c r="E53" s="50"/>
      <c r="F53" s="50"/>
      <c r="G53" s="50"/>
      <c r="H53" s="51"/>
    </row>
    <row r="54" spans="1:8" ht="12" customHeight="1" x14ac:dyDescent="0.2"/>
    <row r="55" spans="1:8" ht="12" customHeight="1" x14ac:dyDescent="0.2"/>
    <row r="56" spans="1:8" ht="12" customHeight="1" x14ac:dyDescent="0.2"/>
    <row r="57" spans="1:8" ht="12" customHeight="1" x14ac:dyDescent="0.2"/>
    <row r="58" spans="1:8" ht="12" customHeight="1" x14ac:dyDescent="0.2"/>
    <row r="59" spans="1:8" ht="12" customHeight="1" x14ac:dyDescent="0.2"/>
    <row r="60" spans="1:8" ht="3.95" customHeight="1" x14ac:dyDescent="0.2">
      <c r="A60" s="66"/>
      <c r="B60" s="59"/>
      <c r="C60" s="59"/>
      <c r="D60" s="59"/>
      <c r="E60" s="53"/>
    </row>
    <row r="61" spans="1:8" ht="18" customHeight="1" x14ac:dyDescent="0.2">
      <c r="A61" s="54" t="s">
        <v>25</v>
      </c>
      <c r="B61" s="55"/>
      <c r="C61" s="55"/>
      <c r="D61" s="55"/>
      <c r="E61" s="56"/>
    </row>
    <row r="62" spans="1:8" ht="12" customHeight="1" x14ac:dyDescent="0.2">
      <c r="A62" s="57"/>
      <c r="B62" s="55"/>
      <c r="C62" s="55"/>
      <c r="D62" s="55"/>
      <c r="E62" s="56"/>
    </row>
    <row r="63" spans="1:8" ht="12" customHeight="1" x14ac:dyDescent="0.2">
      <c r="A63" s="57"/>
      <c r="B63" s="55"/>
      <c r="C63" s="55"/>
      <c r="D63" s="55"/>
      <c r="E63" s="56"/>
    </row>
    <row r="64" spans="1:8" ht="12" customHeight="1" x14ac:dyDescent="0.2">
      <c r="A64" s="57"/>
      <c r="B64" s="68"/>
      <c r="C64" s="68"/>
      <c r="D64" s="68"/>
      <c r="E64" s="56"/>
    </row>
    <row r="65" spans="1:5" ht="15" customHeight="1" x14ac:dyDescent="0.2">
      <c r="A65" s="61"/>
      <c r="B65" s="67" t="s">
        <v>23</v>
      </c>
      <c r="C65" s="62"/>
      <c r="D65" s="62"/>
      <c r="E65" s="63"/>
    </row>
  </sheetData>
  <sheetProtection password="D62E" sheet="1" objects="1" scenarios="1" selectLockedCells="1" autoFilter="0"/>
  <conditionalFormatting sqref="A5:A7 A9:H65">
    <cfRule type="expression" dxfId="4" priority="1">
      <formula>$G$7&lt;&gt;""</formula>
    </cfRule>
  </conditionalFormatting>
  <dataValidations count="1">
    <dataValidation allowBlank="1" showErrorMessage="1" promptTitle="Formular TV-L Vergleich" prompt="Das Formular besteht aus zwei Tabellenblätter. Das erste enthält eine Änderungsdokumentation und dient nur zur Information. Das zweite enthält die auszufüllenden Felder. Sie befinden sich auf Tabellenblatt Nr. 2." sqref="D5:E5"/>
  </dataValidations>
  <printOptions horizontalCentered="1"/>
  <pageMargins left="0.59055118110236227" right="0.19685039370078741" top="0.39370078740157483" bottom="0.39370078740157483" header="0.39370078740157483" footer="0.19685039370078741"/>
  <pageSetup paperSize="9" orientation="portrait" useFirstPageNumber="1" r:id="rId1"/>
  <headerFooter>
    <oddFooter>&amp;C&amp;9&amp;A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H65"/>
  <sheetViews>
    <sheetView showGridLines="0" zoomScaleNormal="100" zoomScaleSheetLayoutView="100" workbookViewId="0">
      <selection activeCell="A9" sqref="A9"/>
    </sheetView>
  </sheetViews>
  <sheetFormatPr baseColWidth="10" defaultColWidth="11.42578125" defaultRowHeight="12" x14ac:dyDescent="0.2"/>
  <cols>
    <col min="1" max="1" width="1.7109375" style="3" customWidth="1"/>
    <col min="2" max="7" width="14.5703125" style="3" customWidth="1"/>
    <col min="8" max="8" width="1.5703125" style="3" customWidth="1"/>
    <col min="9" max="16384" width="11.42578125" style="3"/>
  </cols>
  <sheetData>
    <row r="1" spans="1:8" ht="12" customHeight="1" x14ac:dyDescent="0.2"/>
    <row r="2" spans="1:8" ht="12" customHeight="1" x14ac:dyDescent="0.2"/>
    <row r="3" spans="1:8" ht="12" customHeight="1" x14ac:dyDescent="0.2"/>
    <row r="4" spans="1:8" ht="12" customHeight="1" x14ac:dyDescent="0.2"/>
    <row r="5" spans="1:8" s="1" customFormat="1" ht="15" customHeight="1" x14ac:dyDescent="0.2">
      <c r="A5" s="18" t="str">
        <f>Änderungsdoku!$A$2</f>
        <v>Indikatorenbericht</v>
      </c>
      <c r="B5" s="18"/>
      <c r="F5" s="4"/>
      <c r="G5" s="4"/>
      <c r="H5" s="4"/>
    </row>
    <row r="6" spans="1:8" s="1" customFormat="1" ht="15" customHeight="1" x14ac:dyDescent="0.2">
      <c r="A6" s="18" t="str">
        <f>Änderungsdoku!$A$3</f>
        <v>Fachkräfte/Weiterbildung - Vorhaben zur Fachkräftebedarfsdeckung (FASOV)</v>
      </c>
      <c r="B6" s="18"/>
    </row>
    <row r="7" spans="1:8" s="1" customFormat="1" ht="15" customHeight="1" x14ac:dyDescent="0.2">
      <c r="A7" s="17" t="str">
        <f>CONCATENATE("Formularversion: ",LOOKUP(2,1/(Änderungsdoku!$A$1:$A$995&lt;&gt;""),Änderungsdoku!A:A)," vom ",TEXT(VLOOKUP(LOOKUP(2,1/(Änderungsdoku!$A$1:$A$995&lt;&gt;""),Änderungsdoku!A:A),Änderungsdoku!$A$1:$B$995,2,FALSE),"TT.MM.JJ"),Änderungsdoku!$A$4)</f>
        <v>Formularversion: V 1.0 vom 13.03.23 - öffentlich -</v>
      </c>
      <c r="B7" s="17"/>
      <c r="G7" s="101" t="str">
        <f>IF(G18="Dieses Tabellenblatt ist nicht auszufüllen!",G18,"")</f>
        <v/>
      </c>
    </row>
    <row r="8" spans="1:8" s="1" customFormat="1" ht="3.95" customHeight="1" x14ac:dyDescent="0.2"/>
    <row r="9" spans="1:8" ht="18" customHeight="1" x14ac:dyDescent="0.2">
      <c r="A9" s="49"/>
      <c r="B9" s="52" t="s">
        <v>20</v>
      </c>
      <c r="C9" s="50"/>
      <c r="D9" s="50"/>
      <c r="E9" s="50"/>
      <c r="F9" s="50"/>
      <c r="G9" s="50"/>
      <c r="H9" s="51"/>
    </row>
    <row r="10" spans="1:8" s="1" customFormat="1" ht="3.95" customHeight="1" x14ac:dyDescent="0.2">
      <c r="A10" s="60"/>
      <c r="B10" s="59"/>
      <c r="C10" s="59"/>
      <c r="D10" s="59"/>
      <c r="E10" s="59"/>
      <c r="F10" s="59"/>
      <c r="G10" s="59"/>
      <c r="H10" s="53"/>
    </row>
    <row r="11" spans="1:8" s="1" customFormat="1" ht="18" customHeight="1" x14ac:dyDescent="0.2">
      <c r="A11" s="57"/>
      <c r="B11" s="55" t="str">
        <f>CONCATENATE('Seite 1'!B11,": ",IF('Seite 1'!D11="","______________",'Seite 1'!D11))</f>
        <v>Aktenzeichen: ______________</v>
      </c>
      <c r="C11" s="55"/>
      <c r="D11" s="55" t="str">
        <f>CONCATENATE('Seite 1'!B15,": ",IF('Seite 1'!D15="","_____________________________________",'Seite 1'!D15))</f>
        <v>Zuwendungsempfänger:in: _____________________________________</v>
      </c>
      <c r="E11" s="55"/>
      <c r="F11" s="55"/>
      <c r="G11" s="55"/>
      <c r="H11" s="56"/>
    </row>
    <row r="12" spans="1:8" ht="3.95" customHeight="1" x14ac:dyDescent="0.2">
      <c r="A12" s="57"/>
      <c r="B12" s="55"/>
      <c r="C12" s="55"/>
      <c r="D12" s="55"/>
      <c r="E12" s="55"/>
      <c r="F12" s="55"/>
      <c r="G12" s="55"/>
      <c r="H12" s="56"/>
    </row>
    <row r="13" spans="1:8" ht="18" customHeight="1" x14ac:dyDescent="0.2">
      <c r="A13" s="57"/>
      <c r="B13" s="55" t="str">
        <f>CONCATENATE('Seite 1'!B13,": ",IF('Seite 1'!D13="","__________________________________________",'Seite 1'!D13))</f>
        <v>Vorhabenbezeichnung: __________________________________________</v>
      </c>
      <c r="C13" s="55"/>
      <c r="D13" s="55"/>
      <c r="E13" s="55"/>
      <c r="F13" s="55"/>
      <c r="G13" s="55"/>
      <c r="H13" s="56"/>
    </row>
    <row r="14" spans="1:8" ht="3.95" customHeight="1" x14ac:dyDescent="0.2">
      <c r="A14" s="54"/>
      <c r="B14" s="55"/>
      <c r="C14" s="55"/>
      <c r="D14" s="55"/>
      <c r="E14" s="55"/>
      <c r="F14" s="55"/>
      <c r="G14" s="55"/>
      <c r="H14" s="56"/>
    </row>
    <row r="15" spans="1:8" ht="18" customHeight="1" x14ac:dyDescent="0.2">
      <c r="A15" s="54"/>
      <c r="B15" s="55" t="str">
        <f>CONCATENATE('Seite 1'!B17,": ",IF('Seite 1'!D17="","__.__.____",TEXT('Seite 1'!D17,"TT.MM.JJJJ")))</f>
        <v>Vorhabenbeginn: __.__.____</v>
      </c>
      <c r="C15" s="55"/>
      <c r="D15" s="55" t="str">
        <f>CONCATENATE('Seite 1'!B19,": ",IF('Seite 1'!D19="","__.__.____",TEXT('Seite 1'!D19,"TT.MM.JJJJ")))</f>
        <v>Vorhabenende: __.__.____</v>
      </c>
      <c r="E15" s="55"/>
      <c r="F15" s="55"/>
      <c r="G15" s="55"/>
      <c r="H15" s="56"/>
    </row>
    <row r="16" spans="1:8" ht="3.95" customHeight="1" x14ac:dyDescent="0.2">
      <c r="A16" s="61"/>
      <c r="B16" s="62"/>
      <c r="C16" s="62"/>
      <c r="D16" s="62"/>
      <c r="E16" s="62"/>
      <c r="F16" s="62"/>
      <c r="G16" s="62"/>
      <c r="H16" s="63"/>
    </row>
    <row r="17" spans="1:8" ht="3.95" customHeight="1" x14ac:dyDescent="0.2"/>
    <row r="18" spans="1:8" ht="18" customHeight="1" x14ac:dyDescent="0.2">
      <c r="A18" s="88"/>
      <c r="B18" s="89" t="s">
        <v>22</v>
      </c>
      <c r="C18" s="90"/>
      <c r="D18" s="90"/>
      <c r="E18" s="90"/>
      <c r="F18" s="90"/>
      <c r="G18" s="91" t="str">
        <f>IF('Seite 1'!$F$17&lt;&gt;"","Bitte den Vorhabenzeitraum auf Seite 1 ausfüllen!",IF(Kataloge!E6="","Dieses Tabellenblatt ist nicht auszufüllen!",Kataloge!E6))</f>
        <v>Bitte den Vorhabenzeitraum auf Seite 1 ausfüllen!</v>
      </c>
      <c r="H18" s="92"/>
    </row>
    <row r="19" spans="1:8" ht="15" customHeight="1" x14ac:dyDescent="0.2">
      <c r="A19" s="93"/>
      <c r="B19" s="96" t="s">
        <v>18</v>
      </c>
      <c r="C19" s="94"/>
      <c r="D19" s="94"/>
      <c r="E19" s="94"/>
      <c r="F19" s="94"/>
      <c r="G19" s="94"/>
      <c r="H19" s="95"/>
    </row>
    <row r="20" spans="1:8" ht="3.95" customHeight="1" x14ac:dyDescent="0.2"/>
    <row r="21" spans="1:8" ht="18" customHeight="1" x14ac:dyDescent="0.2">
      <c r="A21" s="64"/>
      <c r="B21" s="11" t="s">
        <v>26</v>
      </c>
      <c r="C21" s="11"/>
      <c r="D21" s="11"/>
      <c r="E21" s="11"/>
      <c r="F21" s="11"/>
      <c r="G21" s="11"/>
      <c r="H21" s="87"/>
    </row>
    <row r="22" spans="1:8" ht="12" customHeight="1" x14ac:dyDescent="0.2">
      <c r="A22" s="2"/>
      <c r="B22" s="2"/>
      <c r="C22" s="2"/>
      <c r="D22" s="2"/>
      <c r="E22" s="2"/>
      <c r="F22" s="2"/>
      <c r="G22" s="2"/>
      <c r="H22" s="2"/>
    </row>
    <row r="23" spans="1:8" ht="12" customHeight="1" x14ac:dyDescent="0.2">
      <c r="A23" s="2"/>
      <c r="B23" s="2"/>
      <c r="C23" s="2"/>
      <c r="D23" s="2"/>
      <c r="E23" s="2"/>
      <c r="F23" s="2"/>
      <c r="G23" s="2"/>
      <c r="H23" s="2"/>
    </row>
    <row r="24" spans="1:8" ht="12" customHeight="1" x14ac:dyDescent="0.2">
      <c r="A24" s="2"/>
      <c r="B24" s="2"/>
      <c r="C24" s="2"/>
      <c r="D24" s="2"/>
      <c r="E24" s="2"/>
      <c r="F24" s="2"/>
      <c r="G24" s="2"/>
      <c r="H24" s="2"/>
    </row>
    <row r="25" spans="1:8" ht="12" customHeight="1" x14ac:dyDescent="0.2">
      <c r="A25" s="2"/>
      <c r="B25" s="2"/>
      <c r="C25" s="2"/>
      <c r="D25" s="2"/>
      <c r="E25" s="2"/>
      <c r="F25" s="2"/>
      <c r="G25" s="2"/>
      <c r="H25" s="2"/>
    </row>
    <row r="26" spans="1:8" ht="12" customHeight="1" x14ac:dyDescent="0.2">
      <c r="A26" s="2"/>
      <c r="B26" s="2"/>
      <c r="C26" s="2"/>
      <c r="D26" s="2"/>
      <c r="E26" s="2"/>
      <c r="F26" s="2"/>
      <c r="G26" s="2"/>
      <c r="H26" s="2"/>
    </row>
    <row r="27" spans="1:8" ht="12" customHeight="1" x14ac:dyDescent="0.2">
      <c r="A27" s="2"/>
      <c r="B27" s="2"/>
      <c r="C27" s="2"/>
      <c r="D27" s="2"/>
      <c r="E27" s="2"/>
      <c r="F27" s="2"/>
      <c r="G27" s="2"/>
      <c r="H27" s="2"/>
    </row>
    <row r="28" spans="1:8" ht="12" customHeight="1" x14ac:dyDescent="0.2">
      <c r="A28" s="2"/>
      <c r="B28" s="2"/>
      <c r="C28" s="2"/>
      <c r="D28" s="2"/>
      <c r="E28" s="2"/>
      <c r="F28" s="2"/>
      <c r="G28" s="2"/>
      <c r="H28" s="2"/>
    </row>
    <row r="29" spans="1:8" ht="12" customHeight="1" x14ac:dyDescent="0.2">
      <c r="A29" s="2"/>
      <c r="B29" s="2"/>
      <c r="C29" s="2"/>
      <c r="D29" s="2"/>
      <c r="E29" s="2"/>
      <c r="F29" s="2"/>
      <c r="G29" s="2"/>
      <c r="H29" s="2"/>
    </row>
    <row r="30" spans="1:8" ht="12" customHeight="1" x14ac:dyDescent="0.2">
      <c r="A30" s="2"/>
      <c r="B30" s="2"/>
      <c r="C30" s="2"/>
      <c r="D30" s="2"/>
      <c r="E30" s="2"/>
      <c r="F30" s="2"/>
      <c r="G30" s="2"/>
      <c r="H30" s="2"/>
    </row>
    <row r="31" spans="1:8" ht="12" customHeight="1" x14ac:dyDescent="0.2">
      <c r="A31" s="2"/>
      <c r="B31" s="2"/>
      <c r="C31" s="2"/>
      <c r="D31" s="2"/>
      <c r="E31" s="2"/>
      <c r="F31" s="2"/>
      <c r="G31" s="2"/>
      <c r="H31" s="2"/>
    </row>
    <row r="32" spans="1:8" ht="12" customHeight="1" x14ac:dyDescent="0.2">
      <c r="A32" s="2"/>
      <c r="B32" s="2"/>
      <c r="C32" s="2"/>
      <c r="D32" s="2"/>
      <c r="E32" s="2"/>
      <c r="F32" s="2"/>
      <c r="G32" s="2"/>
      <c r="H32" s="2"/>
    </row>
    <row r="33" spans="1:8" ht="12" customHeight="1" x14ac:dyDescent="0.2">
      <c r="A33" s="2"/>
      <c r="B33" s="2"/>
      <c r="C33" s="2"/>
      <c r="D33" s="2"/>
      <c r="E33" s="2"/>
      <c r="F33" s="2"/>
      <c r="G33" s="2"/>
      <c r="H33" s="2"/>
    </row>
    <row r="34" spans="1:8" ht="12" customHeight="1" x14ac:dyDescent="0.2">
      <c r="A34" s="2"/>
      <c r="B34" s="2"/>
      <c r="C34" s="2"/>
      <c r="D34" s="2"/>
      <c r="E34" s="2"/>
      <c r="F34" s="2"/>
      <c r="G34" s="2"/>
      <c r="H34" s="2"/>
    </row>
    <row r="35" spans="1:8" ht="12" customHeight="1" x14ac:dyDescent="0.2">
      <c r="A35" s="2"/>
      <c r="B35" s="2"/>
      <c r="C35" s="2"/>
      <c r="D35" s="2"/>
      <c r="E35" s="2"/>
      <c r="F35" s="2"/>
      <c r="G35" s="2"/>
      <c r="H35" s="2"/>
    </row>
    <row r="36" spans="1:8" ht="12" customHeight="1" x14ac:dyDescent="0.2">
      <c r="A36" s="2"/>
      <c r="B36" s="2"/>
      <c r="C36" s="2"/>
      <c r="D36" s="2"/>
      <c r="E36" s="2"/>
      <c r="F36" s="2"/>
      <c r="G36" s="2"/>
      <c r="H36" s="2"/>
    </row>
    <row r="37" spans="1:8" ht="12" customHeight="1" x14ac:dyDescent="0.2">
      <c r="A37" s="2"/>
      <c r="B37" s="2"/>
      <c r="C37" s="2"/>
      <c r="D37" s="2"/>
      <c r="E37" s="2"/>
      <c r="F37" s="2"/>
      <c r="G37" s="2"/>
      <c r="H37" s="2"/>
    </row>
    <row r="38" spans="1:8" ht="18" customHeight="1" x14ac:dyDescent="0.2">
      <c r="A38" s="64"/>
      <c r="B38" s="11" t="s">
        <v>24</v>
      </c>
      <c r="C38" s="11"/>
      <c r="D38" s="11"/>
      <c r="E38" s="11"/>
      <c r="F38" s="11"/>
      <c r="G38" s="11"/>
      <c r="H38" s="87"/>
    </row>
    <row r="39" spans="1:8" ht="12" customHeight="1" x14ac:dyDescent="0.2">
      <c r="A39" s="2"/>
      <c r="B39" s="2"/>
      <c r="C39" s="2"/>
      <c r="D39" s="2"/>
      <c r="E39" s="2"/>
      <c r="F39" s="2"/>
      <c r="G39" s="2"/>
      <c r="H39" s="2"/>
    </row>
    <row r="40" spans="1:8" ht="12" customHeight="1" x14ac:dyDescent="0.2">
      <c r="A40" s="2"/>
      <c r="B40" s="2"/>
      <c r="C40" s="2"/>
      <c r="D40" s="2"/>
      <c r="E40" s="2"/>
      <c r="F40" s="2"/>
      <c r="G40" s="2"/>
      <c r="H40" s="2"/>
    </row>
    <row r="41" spans="1:8" ht="12" customHeight="1" x14ac:dyDescent="0.2">
      <c r="A41" s="2"/>
      <c r="B41" s="2"/>
      <c r="C41" s="2"/>
      <c r="D41" s="2"/>
      <c r="E41" s="2"/>
      <c r="F41" s="2"/>
      <c r="G41" s="2"/>
      <c r="H41" s="2"/>
    </row>
    <row r="42" spans="1:8" ht="12" customHeight="1" x14ac:dyDescent="0.2">
      <c r="A42" s="2"/>
      <c r="B42" s="2"/>
      <c r="C42" s="2"/>
      <c r="D42" s="2"/>
      <c r="E42" s="2"/>
      <c r="F42" s="2"/>
      <c r="G42" s="2"/>
      <c r="H42" s="2"/>
    </row>
    <row r="43" spans="1:8" ht="12" customHeight="1" x14ac:dyDescent="0.2">
      <c r="A43" s="2"/>
      <c r="B43" s="2"/>
      <c r="C43" s="2"/>
      <c r="D43" s="2"/>
      <c r="E43" s="2"/>
      <c r="F43" s="2"/>
      <c r="G43" s="2"/>
      <c r="H43" s="2"/>
    </row>
    <row r="44" spans="1:8" ht="12" customHeight="1" x14ac:dyDescent="0.2">
      <c r="A44" s="2"/>
      <c r="B44" s="2"/>
      <c r="C44" s="2"/>
      <c r="D44" s="2"/>
      <c r="E44" s="2"/>
      <c r="F44" s="2"/>
      <c r="G44" s="2"/>
      <c r="H44" s="2"/>
    </row>
    <row r="45" spans="1:8" ht="12" customHeight="1" x14ac:dyDescent="0.2">
      <c r="A45" s="2"/>
      <c r="B45" s="2"/>
      <c r="C45" s="2"/>
      <c r="D45" s="2"/>
      <c r="E45" s="2"/>
      <c r="F45" s="2"/>
      <c r="G45" s="2"/>
      <c r="H45" s="2"/>
    </row>
    <row r="46" spans="1:8" ht="12" customHeight="1" x14ac:dyDescent="0.2">
      <c r="A46" s="2"/>
      <c r="B46" s="2"/>
      <c r="C46" s="2"/>
      <c r="D46" s="2"/>
      <c r="E46" s="2"/>
      <c r="F46" s="2"/>
      <c r="G46" s="2"/>
      <c r="H46" s="2"/>
    </row>
    <row r="47" spans="1:8" ht="12" customHeight="1" x14ac:dyDescent="0.2">
      <c r="A47" s="2"/>
      <c r="B47" s="2"/>
      <c r="C47" s="2"/>
      <c r="D47" s="2"/>
      <c r="E47" s="2"/>
      <c r="F47" s="2"/>
      <c r="G47" s="2"/>
      <c r="H47" s="2"/>
    </row>
    <row r="48" spans="1:8" ht="12" customHeight="1" x14ac:dyDescent="0.2">
      <c r="A48" s="2"/>
      <c r="B48" s="2"/>
      <c r="C48" s="2"/>
      <c r="D48" s="2"/>
      <c r="E48" s="2"/>
      <c r="F48" s="2"/>
      <c r="G48" s="2"/>
      <c r="H48" s="2"/>
    </row>
    <row r="49" spans="1:8" ht="12" customHeight="1" x14ac:dyDescent="0.2">
      <c r="A49" s="2"/>
      <c r="B49" s="2"/>
      <c r="C49" s="2"/>
      <c r="D49" s="2"/>
      <c r="E49" s="2"/>
      <c r="F49" s="2"/>
      <c r="G49" s="2"/>
      <c r="H49" s="2"/>
    </row>
    <row r="50" spans="1:8" ht="12" customHeight="1" x14ac:dyDescent="0.2">
      <c r="A50" s="2"/>
      <c r="B50" s="2"/>
      <c r="C50" s="2"/>
      <c r="D50" s="2"/>
      <c r="E50" s="2"/>
      <c r="F50" s="2"/>
      <c r="G50" s="2"/>
      <c r="H50" s="2"/>
    </row>
    <row r="51" spans="1:8" ht="12" customHeight="1" x14ac:dyDescent="0.2">
      <c r="A51" s="2"/>
      <c r="B51" s="2"/>
      <c r="C51" s="2"/>
      <c r="D51" s="2"/>
      <c r="E51" s="2"/>
      <c r="F51" s="2"/>
      <c r="G51" s="2"/>
      <c r="H51" s="2"/>
    </row>
    <row r="52" spans="1:8" ht="12" customHeight="1" x14ac:dyDescent="0.2">
      <c r="A52" s="2"/>
      <c r="B52" s="2"/>
      <c r="C52" s="2"/>
      <c r="D52" s="2"/>
      <c r="E52" s="2"/>
      <c r="F52" s="2"/>
      <c r="G52" s="2"/>
      <c r="H52" s="2"/>
    </row>
    <row r="53" spans="1:8" ht="18" customHeight="1" x14ac:dyDescent="0.2">
      <c r="A53" s="49"/>
      <c r="B53" s="52" t="s">
        <v>29</v>
      </c>
      <c r="C53" s="50"/>
      <c r="D53" s="50"/>
      <c r="E53" s="50"/>
      <c r="F53" s="50"/>
      <c r="G53" s="50"/>
      <c r="H53" s="51"/>
    </row>
    <row r="54" spans="1:8" ht="12" customHeight="1" x14ac:dyDescent="0.2"/>
    <row r="55" spans="1:8" ht="12" customHeight="1" x14ac:dyDescent="0.2"/>
    <row r="56" spans="1:8" ht="12" customHeight="1" x14ac:dyDescent="0.2"/>
    <row r="57" spans="1:8" ht="12" customHeight="1" x14ac:dyDescent="0.2"/>
    <row r="58" spans="1:8" ht="12" customHeight="1" x14ac:dyDescent="0.2"/>
    <row r="59" spans="1:8" ht="12" customHeight="1" x14ac:dyDescent="0.2"/>
    <row r="60" spans="1:8" ht="3.95" customHeight="1" x14ac:dyDescent="0.2">
      <c r="A60" s="66"/>
      <c r="B60" s="59"/>
      <c r="C60" s="59"/>
      <c r="D60" s="59"/>
      <c r="E60" s="53"/>
    </row>
    <row r="61" spans="1:8" ht="18" customHeight="1" x14ac:dyDescent="0.2">
      <c r="A61" s="54" t="s">
        <v>25</v>
      </c>
      <c r="B61" s="55"/>
      <c r="C61" s="55"/>
      <c r="D61" s="55"/>
      <c r="E61" s="56"/>
    </row>
    <row r="62" spans="1:8" ht="12" customHeight="1" x14ac:dyDescent="0.2">
      <c r="A62" s="57"/>
      <c r="B62" s="55"/>
      <c r="C62" s="55"/>
      <c r="D62" s="55"/>
      <c r="E62" s="56"/>
    </row>
    <row r="63" spans="1:8" ht="12" customHeight="1" x14ac:dyDescent="0.2">
      <c r="A63" s="57"/>
      <c r="B63" s="55"/>
      <c r="C63" s="55"/>
      <c r="D63" s="55"/>
      <c r="E63" s="56"/>
    </row>
    <row r="64" spans="1:8" ht="12" customHeight="1" x14ac:dyDescent="0.2">
      <c r="A64" s="57"/>
      <c r="B64" s="68"/>
      <c r="C64" s="68"/>
      <c r="D64" s="68"/>
      <c r="E64" s="56"/>
    </row>
    <row r="65" spans="1:5" ht="15" customHeight="1" x14ac:dyDescent="0.2">
      <c r="A65" s="61"/>
      <c r="B65" s="67" t="s">
        <v>23</v>
      </c>
      <c r="C65" s="62"/>
      <c r="D65" s="62"/>
      <c r="E65" s="63"/>
    </row>
  </sheetData>
  <sheetProtection password="D62E" sheet="1" objects="1" scenarios="1" selectLockedCells="1" autoFilter="0"/>
  <conditionalFormatting sqref="A5:A7 A9:H65">
    <cfRule type="expression" dxfId="3" priority="1">
      <formula>$G$7&lt;&gt;""</formula>
    </cfRule>
  </conditionalFormatting>
  <dataValidations count="1">
    <dataValidation allowBlank="1" showErrorMessage="1" promptTitle="Formular TV-L Vergleich" prompt="Das Formular besteht aus zwei Tabellenblätter. Das erste enthält eine Änderungsdokumentation und dient nur zur Information. Das zweite enthält die auszufüllenden Felder. Sie befinden sich auf Tabellenblatt Nr. 2." sqref="D5:E5"/>
  </dataValidations>
  <printOptions horizontalCentered="1"/>
  <pageMargins left="0.59055118110236227" right="0.19685039370078741" top="0.39370078740157483" bottom="0.39370078740157483" header="0.39370078740157483" footer="0.19685039370078741"/>
  <pageSetup paperSize="9" orientation="portrait" useFirstPageNumber="1" r:id="rId1"/>
  <headerFooter>
    <oddFooter>&amp;C&amp;9&amp;A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H65"/>
  <sheetViews>
    <sheetView showGridLines="0" zoomScaleNormal="100" zoomScaleSheetLayoutView="100" workbookViewId="0">
      <selection activeCell="A9" sqref="A9"/>
    </sheetView>
  </sheetViews>
  <sheetFormatPr baseColWidth="10" defaultColWidth="11.42578125" defaultRowHeight="12" x14ac:dyDescent="0.2"/>
  <cols>
    <col min="1" max="1" width="1.7109375" style="3" customWidth="1"/>
    <col min="2" max="7" width="14.5703125" style="3" customWidth="1"/>
    <col min="8" max="8" width="1.5703125" style="3" customWidth="1"/>
    <col min="9" max="16384" width="11.42578125" style="3"/>
  </cols>
  <sheetData>
    <row r="1" spans="1:8" ht="12" customHeight="1" x14ac:dyDescent="0.2"/>
    <row r="2" spans="1:8" ht="12" customHeight="1" x14ac:dyDescent="0.2"/>
    <row r="3" spans="1:8" ht="12" customHeight="1" x14ac:dyDescent="0.2"/>
    <row r="4" spans="1:8" ht="12" customHeight="1" x14ac:dyDescent="0.2"/>
    <row r="5" spans="1:8" s="1" customFormat="1" ht="15" customHeight="1" x14ac:dyDescent="0.2">
      <c r="A5" s="18" t="str">
        <f>Änderungsdoku!$A$2</f>
        <v>Indikatorenbericht</v>
      </c>
      <c r="B5" s="18"/>
      <c r="F5" s="4"/>
      <c r="G5" s="4"/>
      <c r="H5" s="4"/>
    </row>
    <row r="6" spans="1:8" s="1" customFormat="1" ht="15" customHeight="1" x14ac:dyDescent="0.2">
      <c r="A6" s="18" t="str">
        <f>Änderungsdoku!$A$3</f>
        <v>Fachkräfte/Weiterbildung - Vorhaben zur Fachkräftebedarfsdeckung (FASOV)</v>
      </c>
      <c r="B6" s="18"/>
    </row>
    <row r="7" spans="1:8" s="1" customFormat="1" ht="15" customHeight="1" x14ac:dyDescent="0.2">
      <c r="A7" s="17" t="str">
        <f>CONCATENATE("Formularversion: ",LOOKUP(2,1/(Änderungsdoku!$A$1:$A$995&lt;&gt;""),Änderungsdoku!A:A)," vom ",TEXT(VLOOKUP(LOOKUP(2,1/(Änderungsdoku!$A$1:$A$995&lt;&gt;""),Änderungsdoku!A:A),Änderungsdoku!$A$1:$B$995,2,FALSE),"TT.MM.JJ"),Änderungsdoku!$A$4)</f>
        <v>Formularversion: V 1.0 vom 13.03.23 - öffentlich -</v>
      </c>
      <c r="B7" s="17"/>
      <c r="G7" s="101" t="str">
        <f>IF(G18="Dieses Tabellenblatt ist nicht auszufüllen!",G18,"")</f>
        <v/>
      </c>
    </row>
    <row r="8" spans="1:8" s="1" customFormat="1" ht="3.95" customHeight="1" x14ac:dyDescent="0.2"/>
    <row r="9" spans="1:8" ht="18" customHeight="1" x14ac:dyDescent="0.2">
      <c r="A9" s="49"/>
      <c r="B9" s="52" t="s">
        <v>20</v>
      </c>
      <c r="C9" s="50"/>
      <c r="D9" s="50"/>
      <c r="E9" s="50"/>
      <c r="F9" s="50"/>
      <c r="G9" s="50"/>
      <c r="H9" s="51"/>
    </row>
    <row r="10" spans="1:8" s="1" customFormat="1" ht="3.95" customHeight="1" x14ac:dyDescent="0.2">
      <c r="A10" s="60"/>
      <c r="B10" s="59"/>
      <c r="C10" s="59"/>
      <c r="D10" s="59"/>
      <c r="E10" s="59"/>
      <c r="F10" s="59"/>
      <c r="G10" s="59"/>
      <c r="H10" s="53"/>
    </row>
    <row r="11" spans="1:8" s="1" customFormat="1" ht="18" customHeight="1" x14ac:dyDescent="0.2">
      <c r="A11" s="57"/>
      <c r="B11" s="55" t="str">
        <f>CONCATENATE('Seite 1'!B11,": ",IF('Seite 1'!D11="","______________",'Seite 1'!D11))</f>
        <v>Aktenzeichen: ______________</v>
      </c>
      <c r="C11" s="55"/>
      <c r="D11" s="55" t="str">
        <f>CONCATENATE('Seite 1'!B15,": ",IF('Seite 1'!D15="","_____________________________________",'Seite 1'!D15))</f>
        <v>Zuwendungsempfänger:in: _____________________________________</v>
      </c>
      <c r="E11" s="55"/>
      <c r="F11" s="55"/>
      <c r="G11" s="55"/>
      <c r="H11" s="56"/>
    </row>
    <row r="12" spans="1:8" ht="3.95" customHeight="1" x14ac:dyDescent="0.2">
      <c r="A12" s="57"/>
      <c r="B12" s="55"/>
      <c r="C12" s="55"/>
      <c r="D12" s="55"/>
      <c r="E12" s="55"/>
      <c r="F12" s="55"/>
      <c r="G12" s="55"/>
      <c r="H12" s="56"/>
    </row>
    <row r="13" spans="1:8" ht="18" customHeight="1" x14ac:dyDescent="0.2">
      <c r="A13" s="57"/>
      <c r="B13" s="55" t="str">
        <f>CONCATENATE('Seite 1'!B13,": ",IF('Seite 1'!D13="","__________________________________________",'Seite 1'!D13))</f>
        <v>Vorhabenbezeichnung: __________________________________________</v>
      </c>
      <c r="C13" s="55"/>
      <c r="D13" s="55"/>
      <c r="E13" s="55"/>
      <c r="F13" s="55"/>
      <c r="G13" s="55"/>
      <c r="H13" s="56"/>
    </row>
    <row r="14" spans="1:8" ht="3.95" customHeight="1" x14ac:dyDescent="0.2">
      <c r="A14" s="54"/>
      <c r="B14" s="55"/>
      <c r="C14" s="55"/>
      <c r="D14" s="55"/>
      <c r="E14" s="55"/>
      <c r="F14" s="55"/>
      <c r="G14" s="55"/>
      <c r="H14" s="56"/>
    </row>
    <row r="15" spans="1:8" ht="18" customHeight="1" x14ac:dyDescent="0.2">
      <c r="A15" s="54"/>
      <c r="B15" s="55" t="str">
        <f>CONCATENATE('Seite 1'!B17,": ",IF('Seite 1'!D17="","__.__.____",TEXT('Seite 1'!D17,"TT.MM.JJJJ")))</f>
        <v>Vorhabenbeginn: __.__.____</v>
      </c>
      <c r="C15" s="55"/>
      <c r="D15" s="55" t="str">
        <f>CONCATENATE('Seite 1'!B19,": ",IF('Seite 1'!D19="","__.__.____",TEXT('Seite 1'!D19,"TT.MM.JJJJ")))</f>
        <v>Vorhabenende: __.__.____</v>
      </c>
      <c r="E15" s="55"/>
      <c r="F15" s="55"/>
      <c r="G15" s="55"/>
      <c r="H15" s="56"/>
    </row>
    <row r="16" spans="1:8" ht="3.95" customHeight="1" x14ac:dyDescent="0.2">
      <c r="A16" s="61"/>
      <c r="B16" s="62"/>
      <c r="C16" s="62"/>
      <c r="D16" s="62"/>
      <c r="E16" s="62"/>
      <c r="F16" s="62"/>
      <c r="G16" s="62"/>
      <c r="H16" s="63"/>
    </row>
    <row r="17" spans="1:8" ht="3.95" customHeight="1" x14ac:dyDescent="0.2"/>
    <row r="18" spans="1:8" ht="18" customHeight="1" x14ac:dyDescent="0.2">
      <c r="A18" s="88"/>
      <c r="B18" s="89" t="s">
        <v>22</v>
      </c>
      <c r="C18" s="90"/>
      <c r="D18" s="90"/>
      <c r="E18" s="90"/>
      <c r="F18" s="90"/>
      <c r="G18" s="91" t="str">
        <f>IF('Seite 1'!$F$17&lt;&gt;"","Bitte den Vorhabenzeitraum auf Seite 1 ausfüllen!",IF(Kataloge!F6="","Dieses Tabellenblatt ist nicht auszufüllen!",Kataloge!F6))</f>
        <v>Bitte den Vorhabenzeitraum auf Seite 1 ausfüllen!</v>
      </c>
      <c r="H18" s="92"/>
    </row>
    <row r="19" spans="1:8" ht="15" customHeight="1" x14ac:dyDescent="0.2">
      <c r="A19" s="93"/>
      <c r="B19" s="96" t="s">
        <v>18</v>
      </c>
      <c r="C19" s="94"/>
      <c r="D19" s="94"/>
      <c r="E19" s="94"/>
      <c r="F19" s="94"/>
      <c r="G19" s="94"/>
      <c r="H19" s="95"/>
    </row>
    <row r="20" spans="1:8" ht="3.95" customHeight="1" x14ac:dyDescent="0.2"/>
    <row r="21" spans="1:8" ht="18" customHeight="1" x14ac:dyDescent="0.2">
      <c r="A21" s="64"/>
      <c r="B21" s="11" t="s">
        <v>26</v>
      </c>
      <c r="C21" s="11"/>
      <c r="D21" s="11"/>
      <c r="E21" s="11"/>
      <c r="F21" s="11"/>
      <c r="G21" s="11"/>
      <c r="H21" s="87"/>
    </row>
    <row r="22" spans="1:8" ht="12" customHeight="1" x14ac:dyDescent="0.2">
      <c r="A22" s="2"/>
      <c r="B22" s="2"/>
      <c r="C22" s="2"/>
      <c r="D22" s="2"/>
      <c r="E22" s="2"/>
      <c r="F22" s="2"/>
      <c r="G22" s="2"/>
      <c r="H22" s="2"/>
    </row>
    <row r="23" spans="1:8" ht="12" customHeight="1" x14ac:dyDescent="0.2">
      <c r="A23" s="2"/>
      <c r="B23" s="2"/>
      <c r="C23" s="2"/>
      <c r="D23" s="2"/>
      <c r="E23" s="2"/>
      <c r="F23" s="2"/>
      <c r="G23" s="2"/>
      <c r="H23" s="2"/>
    </row>
    <row r="24" spans="1:8" ht="12" customHeight="1" x14ac:dyDescent="0.2">
      <c r="A24" s="2"/>
      <c r="B24" s="2"/>
      <c r="C24" s="2"/>
      <c r="D24" s="2"/>
      <c r="E24" s="2"/>
      <c r="F24" s="2"/>
      <c r="G24" s="2"/>
      <c r="H24" s="2"/>
    </row>
    <row r="25" spans="1:8" ht="12" customHeight="1" x14ac:dyDescent="0.2">
      <c r="A25" s="2"/>
      <c r="B25" s="2"/>
      <c r="C25" s="2"/>
      <c r="D25" s="2"/>
      <c r="E25" s="2"/>
      <c r="F25" s="2"/>
      <c r="G25" s="2"/>
      <c r="H25" s="2"/>
    </row>
    <row r="26" spans="1:8" ht="12" customHeight="1" x14ac:dyDescent="0.2">
      <c r="A26" s="2"/>
      <c r="B26" s="2"/>
      <c r="C26" s="2"/>
      <c r="D26" s="2"/>
      <c r="E26" s="2"/>
      <c r="F26" s="2"/>
      <c r="G26" s="2"/>
      <c r="H26" s="2"/>
    </row>
    <row r="27" spans="1:8" ht="12" customHeight="1" x14ac:dyDescent="0.2">
      <c r="A27" s="2"/>
      <c r="B27" s="2"/>
      <c r="C27" s="2"/>
      <c r="D27" s="2"/>
      <c r="E27" s="2"/>
      <c r="F27" s="2"/>
      <c r="G27" s="2"/>
      <c r="H27" s="2"/>
    </row>
    <row r="28" spans="1:8" ht="12" customHeight="1" x14ac:dyDescent="0.2">
      <c r="A28" s="2"/>
      <c r="B28" s="2"/>
      <c r="C28" s="2"/>
      <c r="D28" s="2"/>
      <c r="E28" s="2"/>
      <c r="F28" s="2"/>
      <c r="G28" s="2"/>
      <c r="H28" s="2"/>
    </row>
    <row r="29" spans="1:8" ht="12" customHeight="1" x14ac:dyDescent="0.2">
      <c r="A29" s="2"/>
      <c r="B29" s="2"/>
      <c r="C29" s="2"/>
      <c r="D29" s="2"/>
      <c r="E29" s="2"/>
      <c r="F29" s="2"/>
      <c r="G29" s="2"/>
      <c r="H29" s="2"/>
    </row>
    <row r="30" spans="1:8" ht="12" customHeight="1" x14ac:dyDescent="0.2">
      <c r="A30" s="2"/>
      <c r="B30" s="2"/>
      <c r="C30" s="2"/>
      <c r="D30" s="2"/>
      <c r="E30" s="2"/>
      <c r="F30" s="2"/>
      <c r="G30" s="2"/>
      <c r="H30" s="2"/>
    </row>
    <row r="31" spans="1:8" ht="12" customHeight="1" x14ac:dyDescent="0.2">
      <c r="A31" s="2"/>
      <c r="B31" s="2"/>
      <c r="C31" s="2"/>
      <c r="D31" s="2"/>
      <c r="E31" s="2"/>
      <c r="F31" s="2"/>
      <c r="G31" s="2"/>
      <c r="H31" s="2"/>
    </row>
    <row r="32" spans="1:8" ht="12" customHeight="1" x14ac:dyDescent="0.2">
      <c r="A32" s="2"/>
      <c r="B32" s="2"/>
      <c r="C32" s="2"/>
      <c r="D32" s="2"/>
      <c r="E32" s="2"/>
      <c r="F32" s="2"/>
      <c r="G32" s="2"/>
      <c r="H32" s="2"/>
    </row>
    <row r="33" spans="1:8" ht="12" customHeight="1" x14ac:dyDescent="0.2">
      <c r="A33" s="2"/>
      <c r="B33" s="2"/>
      <c r="C33" s="2"/>
      <c r="D33" s="2"/>
      <c r="E33" s="2"/>
      <c r="F33" s="2"/>
      <c r="G33" s="2"/>
      <c r="H33" s="2"/>
    </row>
    <row r="34" spans="1:8" ht="12" customHeight="1" x14ac:dyDescent="0.2">
      <c r="A34" s="2"/>
      <c r="B34" s="2"/>
      <c r="C34" s="2"/>
      <c r="D34" s="2"/>
      <c r="E34" s="2"/>
      <c r="F34" s="2"/>
      <c r="G34" s="2"/>
      <c r="H34" s="2"/>
    </row>
    <row r="35" spans="1:8" ht="12" customHeight="1" x14ac:dyDescent="0.2">
      <c r="A35" s="2"/>
      <c r="B35" s="2"/>
      <c r="C35" s="2"/>
      <c r="D35" s="2"/>
      <c r="E35" s="2"/>
      <c r="F35" s="2"/>
      <c r="G35" s="2"/>
      <c r="H35" s="2"/>
    </row>
    <row r="36" spans="1:8" ht="12" customHeight="1" x14ac:dyDescent="0.2">
      <c r="A36" s="2"/>
      <c r="B36" s="2"/>
      <c r="C36" s="2"/>
      <c r="D36" s="2"/>
      <c r="E36" s="2"/>
      <c r="F36" s="2"/>
      <c r="G36" s="2"/>
      <c r="H36" s="2"/>
    </row>
    <row r="37" spans="1:8" ht="12" customHeight="1" x14ac:dyDescent="0.2">
      <c r="A37" s="2"/>
      <c r="B37" s="2"/>
      <c r="C37" s="2"/>
      <c r="D37" s="2"/>
      <c r="E37" s="2"/>
      <c r="F37" s="2"/>
      <c r="G37" s="2"/>
      <c r="H37" s="2"/>
    </row>
    <row r="38" spans="1:8" ht="18" customHeight="1" x14ac:dyDescent="0.2">
      <c r="A38" s="64"/>
      <c r="B38" s="11" t="s">
        <v>24</v>
      </c>
      <c r="C38" s="11"/>
      <c r="D38" s="11"/>
      <c r="E38" s="11"/>
      <c r="F38" s="11"/>
      <c r="G38" s="11"/>
      <c r="H38" s="87"/>
    </row>
    <row r="39" spans="1:8" ht="12" customHeight="1" x14ac:dyDescent="0.2">
      <c r="A39" s="2"/>
      <c r="B39" s="2"/>
      <c r="C39" s="2"/>
      <c r="D39" s="2"/>
      <c r="E39" s="2"/>
      <c r="F39" s="2"/>
      <c r="G39" s="2"/>
      <c r="H39" s="2"/>
    </row>
    <row r="40" spans="1:8" ht="12" customHeight="1" x14ac:dyDescent="0.2">
      <c r="A40" s="2"/>
      <c r="B40" s="2"/>
      <c r="C40" s="2"/>
      <c r="D40" s="2"/>
      <c r="E40" s="2"/>
      <c r="F40" s="2"/>
      <c r="G40" s="2"/>
      <c r="H40" s="2"/>
    </row>
    <row r="41" spans="1:8" ht="12" customHeight="1" x14ac:dyDescent="0.2">
      <c r="A41" s="2"/>
      <c r="B41" s="2"/>
      <c r="C41" s="2"/>
      <c r="D41" s="2"/>
      <c r="E41" s="2"/>
      <c r="F41" s="2"/>
      <c r="G41" s="2"/>
      <c r="H41" s="2"/>
    </row>
    <row r="42" spans="1:8" ht="12" customHeight="1" x14ac:dyDescent="0.2">
      <c r="A42" s="2"/>
      <c r="B42" s="2"/>
      <c r="C42" s="2"/>
      <c r="D42" s="2"/>
      <c r="E42" s="2"/>
      <c r="F42" s="2"/>
      <c r="G42" s="2"/>
      <c r="H42" s="2"/>
    </row>
    <row r="43" spans="1:8" ht="12" customHeight="1" x14ac:dyDescent="0.2">
      <c r="A43" s="2"/>
      <c r="B43" s="2"/>
      <c r="C43" s="2"/>
      <c r="D43" s="2"/>
      <c r="E43" s="2"/>
      <c r="F43" s="2"/>
      <c r="G43" s="2"/>
      <c r="H43" s="2"/>
    </row>
    <row r="44" spans="1:8" ht="12" customHeight="1" x14ac:dyDescent="0.2">
      <c r="A44" s="2"/>
      <c r="B44" s="2"/>
      <c r="C44" s="2"/>
      <c r="D44" s="2"/>
      <c r="E44" s="2"/>
      <c r="F44" s="2"/>
      <c r="G44" s="2"/>
      <c r="H44" s="2"/>
    </row>
    <row r="45" spans="1:8" ht="12" customHeight="1" x14ac:dyDescent="0.2">
      <c r="A45" s="2"/>
      <c r="B45" s="2"/>
      <c r="C45" s="2"/>
      <c r="D45" s="2"/>
      <c r="E45" s="2"/>
      <c r="F45" s="2"/>
      <c r="G45" s="2"/>
      <c r="H45" s="2"/>
    </row>
    <row r="46" spans="1:8" ht="12" customHeight="1" x14ac:dyDescent="0.2">
      <c r="A46" s="2"/>
      <c r="B46" s="2"/>
      <c r="C46" s="2"/>
      <c r="D46" s="2"/>
      <c r="E46" s="2"/>
      <c r="F46" s="2"/>
      <c r="G46" s="2"/>
      <c r="H46" s="2"/>
    </row>
    <row r="47" spans="1:8" ht="12" customHeight="1" x14ac:dyDescent="0.2">
      <c r="A47" s="2"/>
      <c r="B47" s="2"/>
      <c r="C47" s="2"/>
      <c r="D47" s="2"/>
      <c r="E47" s="2"/>
      <c r="F47" s="2"/>
      <c r="G47" s="2"/>
      <c r="H47" s="2"/>
    </row>
    <row r="48" spans="1:8" ht="12" customHeight="1" x14ac:dyDescent="0.2">
      <c r="A48" s="2"/>
      <c r="B48" s="2"/>
      <c r="C48" s="2"/>
      <c r="D48" s="2"/>
      <c r="E48" s="2"/>
      <c r="F48" s="2"/>
      <c r="G48" s="2"/>
      <c r="H48" s="2"/>
    </row>
    <row r="49" spans="1:8" ht="12" customHeight="1" x14ac:dyDescent="0.2">
      <c r="A49" s="2"/>
      <c r="B49" s="2"/>
      <c r="C49" s="2"/>
      <c r="D49" s="2"/>
      <c r="E49" s="2"/>
      <c r="F49" s="2"/>
      <c r="G49" s="2"/>
      <c r="H49" s="2"/>
    </row>
    <row r="50" spans="1:8" ht="12" customHeight="1" x14ac:dyDescent="0.2">
      <c r="A50" s="2"/>
      <c r="B50" s="2"/>
      <c r="C50" s="2"/>
      <c r="D50" s="2"/>
      <c r="E50" s="2"/>
      <c r="F50" s="2"/>
      <c r="G50" s="2"/>
      <c r="H50" s="2"/>
    </row>
    <row r="51" spans="1:8" ht="12" customHeight="1" x14ac:dyDescent="0.2">
      <c r="A51" s="2"/>
      <c r="B51" s="2"/>
      <c r="C51" s="2"/>
      <c r="D51" s="2"/>
      <c r="E51" s="2"/>
      <c r="F51" s="2"/>
      <c r="G51" s="2"/>
      <c r="H51" s="2"/>
    </row>
    <row r="52" spans="1:8" ht="12" customHeight="1" x14ac:dyDescent="0.2">
      <c r="A52" s="2"/>
      <c r="B52" s="2"/>
      <c r="C52" s="2"/>
      <c r="D52" s="2"/>
      <c r="E52" s="2"/>
      <c r="F52" s="2"/>
      <c r="G52" s="2"/>
      <c r="H52" s="2"/>
    </row>
    <row r="53" spans="1:8" ht="18" customHeight="1" x14ac:dyDescent="0.2">
      <c r="A53" s="49"/>
      <c r="B53" s="52" t="s">
        <v>29</v>
      </c>
      <c r="C53" s="50"/>
      <c r="D53" s="50"/>
      <c r="E53" s="50"/>
      <c r="F53" s="50"/>
      <c r="G53" s="50"/>
      <c r="H53" s="51"/>
    </row>
    <row r="54" spans="1:8" ht="12" customHeight="1" x14ac:dyDescent="0.2"/>
    <row r="55" spans="1:8" ht="12" customHeight="1" x14ac:dyDescent="0.2"/>
    <row r="56" spans="1:8" ht="12" customHeight="1" x14ac:dyDescent="0.2"/>
    <row r="57" spans="1:8" ht="12" customHeight="1" x14ac:dyDescent="0.2"/>
    <row r="58" spans="1:8" ht="12" customHeight="1" x14ac:dyDescent="0.2"/>
    <row r="59" spans="1:8" ht="12" customHeight="1" x14ac:dyDescent="0.2"/>
    <row r="60" spans="1:8" ht="3.95" customHeight="1" x14ac:dyDescent="0.2">
      <c r="A60" s="66"/>
      <c r="B60" s="59"/>
      <c r="C60" s="59"/>
      <c r="D60" s="59"/>
      <c r="E60" s="53"/>
    </row>
    <row r="61" spans="1:8" ht="18" customHeight="1" x14ac:dyDescent="0.2">
      <c r="A61" s="54" t="s">
        <v>25</v>
      </c>
      <c r="B61" s="55"/>
      <c r="C61" s="55"/>
      <c r="D61" s="55"/>
      <c r="E61" s="56"/>
    </row>
    <row r="62" spans="1:8" ht="12" customHeight="1" x14ac:dyDescent="0.2">
      <c r="A62" s="57"/>
      <c r="B62" s="55"/>
      <c r="C62" s="55"/>
      <c r="D62" s="55"/>
      <c r="E62" s="56"/>
    </row>
    <row r="63" spans="1:8" ht="12" customHeight="1" x14ac:dyDescent="0.2">
      <c r="A63" s="57"/>
      <c r="B63" s="55"/>
      <c r="C63" s="55"/>
      <c r="D63" s="55"/>
      <c r="E63" s="56"/>
    </row>
    <row r="64" spans="1:8" ht="12" customHeight="1" x14ac:dyDescent="0.2">
      <c r="A64" s="57"/>
      <c r="B64" s="68"/>
      <c r="C64" s="68"/>
      <c r="D64" s="68"/>
      <c r="E64" s="56"/>
    </row>
    <row r="65" spans="1:5" ht="15" customHeight="1" x14ac:dyDescent="0.2">
      <c r="A65" s="61"/>
      <c r="B65" s="67" t="s">
        <v>23</v>
      </c>
      <c r="C65" s="62"/>
      <c r="D65" s="62"/>
      <c r="E65" s="63"/>
    </row>
  </sheetData>
  <sheetProtection password="D62E" sheet="1" objects="1" scenarios="1" selectLockedCells="1" autoFilter="0"/>
  <conditionalFormatting sqref="A5:A7 A9:H65">
    <cfRule type="expression" dxfId="2" priority="1">
      <formula>$G$7&lt;&gt;""</formula>
    </cfRule>
  </conditionalFormatting>
  <dataValidations count="1">
    <dataValidation allowBlank="1" showErrorMessage="1" promptTitle="Formular TV-L Vergleich" prompt="Das Formular besteht aus zwei Tabellenblätter. Das erste enthält eine Änderungsdokumentation und dient nur zur Information. Das zweite enthält die auszufüllenden Felder. Sie befinden sich auf Tabellenblatt Nr. 2." sqref="D5:E5"/>
  </dataValidations>
  <printOptions horizontalCentered="1"/>
  <pageMargins left="0.59055118110236227" right="0.19685039370078741" top="0.39370078740157483" bottom="0.39370078740157483" header="0.39370078740157483" footer="0.19685039370078741"/>
  <pageSetup paperSize="9" orientation="portrait" useFirstPageNumber="1" r:id="rId1"/>
  <headerFooter>
    <oddFooter>&amp;C&amp;9&amp;A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H65"/>
  <sheetViews>
    <sheetView showGridLines="0" zoomScaleNormal="100" zoomScaleSheetLayoutView="100" workbookViewId="0">
      <selection activeCell="A9" sqref="A9"/>
    </sheetView>
  </sheetViews>
  <sheetFormatPr baseColWidth="10" defaultColWidth="11.42578125" defaultRowHeight="12" x14ac:dyDescent="0.2"/>
  <cols>
    <col min="1" max="1" width="1.7109375" style="3" customWidth="1"/>
    <col min="2" max="7" width="14.5703125" style="3" customWidth="1"/>
    <col min="8" max="8" width="1.5703125" style="3" customWidth="1"/>
    <col min="9" max="16384" width="11.42578125" style="3"/>
  </cols>
  <sheetData>
    <row r="1" spans="1:8" ht="12" customHeight="1" x14ac:dyDescent="0.2"/>
    <row r="2" spans="1:8" ht="12" customHeight="1" x14ac:dyDescent="0.2"/>
    <row r="3" spans="1:8" ht="12" customHeight="1" x14ac:dyDescent="0.2"/>
    <row r="4" spans="1:8" ht="12" customHeight="1" x14ac:dyDescent="0.2"/>
    <row r="5" spans="1:8" s="1" customFormat="1" ht="15" customHeight="1" x14ac:dyDescent="0.2">
      <c r="A5" s="18" t="str">
        <f>Änderungsdoku!$A$2</f>
        <v>Indikatorenbericht</v>
      </c>
      <c r="B5" s="18"/>
      <c r="F5" s="4"/>
      <c r="G5" s="4"/>
      <c r="H5" s="4"/>
    </row>
    <row r="6" spans="1:8" s="1" customFormat="1" ht="15" customHeight="1" x14ac:dyDescent="0.2">
      <c r="A6" s="18" t="str">
        <f>Änderungsdoku!$A$3</f>
        <v>Fachkräfte/Weiterbildung - Vorhaben zur Fachkräftebedarfsdeckung (FASOV)</v>
      </c>
      <c r="B6" s="18"/>
    </row>
    <row r="7" spans="1:8" s="1" customFormat="1" ht="15" customHeight="1" x14ac:dyDescent="0.2">
      <c r="A7" s="17" t="str">
        <f>CONCATENATE("Formularversion: ",LOOKUP(2,1/(Änderungsdoku!$A$1:$A$995&lt;&gt;""),Änderungsdoku!A:A)," vom ",TEXT(VLOOKUP(LOOKUP(2,1/(Änderungsdoku!$A$1:$A$995&lt;&gt;""),Änderungsdoku!A:A),Änderungsdoku!$A$1:$B$995,2,FALSE),"TT.MM.JJ"),Änderungsdoku!$A$4)</f>
        <v>Formularversion: V 1.0 vom 13.03.23 - öffentlich -</v>
      </c>
      <c r="B7" s="17"/>
      <c r="G7" s="101" t="str">
        <f>IF(G18="Dieses Tabellenblatt ist nicht auszufüllen!",G18,"")</f>
        <v/>
      </c>
    </row>
    <row r="8" spans="1:8" s="1" customFormat="1" ht="3.95" customHeight="1" x14ac:dyDescent="0.2"/>
    <row r="9" spans="1:8" ht="18" customHeight="1" x14ac:dyDescent="0.2">
      <c r="A9" s="49"/>
      <c r="B9" s="52" t="s">
        <v>20</v>
      </c>
      <c r="C9" s="50"/>
      <c r="D9" s="50"/>
      <c r="E9" s="50"/>
      <c r="F9" s="50"/>
      <c r="G9" s="50"/>
      <c r="H9" s="51"/>
    </row>
    <row r="10" spans="1:8" s="1" customFormat="1" ht="3.95" customHeight="1" x14ac:dyDescent="0.2">
      <c r="A10" s="60"/>
      <c r="B10" s="59"/>
      <c r="C10" s="59"/>
      <c r="D10" s="59"/>
      <c r="E10" s="59"/>
      <c r="F10" s="59"/>
      <c r="G10" s="59"/>
      <c r="H10" s="53"/>
    </row>
    <row r="11" spans="1:8" s="1" customFormat="1" ht="18" customHeight="1" x14ac:dyDescent="0.2">
      <c r="A11" s="57"/>
      <c r="B11" s="55" t="str">
        <f>CONCATENATE('Seite 1'!B11,": ",IF('Seite 1'!D11="","______________",'Seite 1'!D11))</f>
        <v>Aktenzeichen: ______________</v>
      </c>
      <c r="C11" s="55"/>
      <c r="D11" s="55" t="str">
        <f>CONCATENATE('Seite 1'!B15,": ",IF('Seite 1'!D15="","_____________________________________",'Seite 1'!D15))</f>
        <v>Zuwendungsempfänger:in: _____________________________________</v>
      </c>
      <c r="E11" s="55"/>
      <c r="F11" s="55"/>
      <c r="G11" s="55"/>
      <c r="H11" s="56"/>
    </row>
    <row r="12" spans="1:8" ht="3.95" customHeight="1" x14ac:dyDescent="0.2">
      <c r="A12" s="57"/>
      <c r="B12" s="55"/>
      <c r="C12" s="55"/>
      <c r="D12" s="55"/>
      <c r="E12" s="55"/>
      <c r="F12" s="55"/>
      <c r="G12" s="55"/>
      <c r="H12" s="56"/>
    </row>
    <row r="13" spans="1:8" ht="18" customHeight="1" x14ac:dyDescent="0.2">
      <c r="A13" s="57"/>
      <c r="B13" s="55" t="str">
        <f>CONCATENATE('Seite 1'!B13,": ",IF('Seite 1'!D13="","__________________________________________",'Seite 1'!D13))</f>
        <v>Vorhabenbezeichnung: __________________________________________</v>
      </c>
      <c r="C13" s="55"/>
      <c r="D13" s="55"/>
      <c r="E13" s="55"/>
      <c r="F13" s="55"/>
      <c r="G13" s="55"/>
      <c r="H13" s="56"/>
    </row>
    <row r="14" spans="1:8" ht="3.95" customHeight="1" x14ac:dyDescent="0.2">
      <c r="A14" s="54"/>
      <c r="B14" s="55"/>
      <c r="C14" s="55"/>
      <c r="D14" s="55"/>
      <c r="E14" s="55"/>
      <c r="F14" s="55"/>
      <c r="G14" s="55"/>
      <c r="H14" s="56"/>
    </row>
    <row r="15" spans="1:8" ht="18" customHeight="1" x14ac:dyDescent="0.2">
      <c r="A15" s="54"/>
      <c r="B15" s="55" t="str">
        <f>CONCATENATE('Seite 1'!B17,": ",IF('Seite 1'!D17="","__.__.____",TEXT('Seite 1'!D17,"TT.MM.JJJJ")))</f>
        <v>Vorhabenbeginn: __.__.____</v>
      </c>
      <c r="C15" s="55"/>
      <c r="D15" s="55" t="str">
        <f>CONCATENATE('Seite 1'!B19,": ",IF('Seite 1'!D19="","__.__.____",TEXT('Seite 1'!D19,"TT.MM.JJJJ")))</f>
        <v>Vorhabenende: __.__.____</v>
      </c>
      <c r="E15" s="55"/>
      <c r="F15" s="55"/>
      <c r="G15" s="55"/>
      <c r="H15" s="56"/>
    </row>
    <row r="16" spans="1:8" ht="3.95" customHeight="1" x14ac:dyDescent="0.2">
      <c r="A16" s="61"/>
      <c r="B16" s="62"/>
      <c r="C16" s="62"/>
      <c r="D16" s="62"/>
      <c r="E16" s="62"/>
      <c r="F16" s="62"/>
      <c r="G16" s="62"/>
      <c r="H16" s="63"/>
    </row>
    <row r="17" spans="1:8" ht="3.95" customHeight="1" x14ac:dyDescent="0.2"/>
    <row r="18" spans="1:8" ht="18" customHeight="1" x14ac:dyDescent="0.2">
      <c r="A18" s="88"/>
      <c r="B18" s="89" t="s">
        <v>22</v>
      </c>
      <c r="C18" s="90"/>
      <c r="D18" s="90"/>
      <c r="E18" s="90"/>
      <c r="F18" s="90"/>
      <c r="G18" s="91" t="str">
        <f>IF('Seite 1'!$F$17&lt;&gt;"","Bitte den Vorhabenzeitraum auf Seite 1 ausfüllen!",IF(Kataloge!E7="","Dieses Tabellenblatt ist nicht auszufüllen!",Kataloge!E7))</f>
        <v>Bitte den Vorhabenzeitraum auf Seite 1 ausfüllen!</v>
      </c>
      <c r="H18" s="92"/>
    </row>
    <row r="19" spans="1:8" ht="15" customHeight="1" x14ac:dyDescent="0.2">
      <c r="A19" s="93"/>
      <c r="B19" s="96" t="s">
        <v>18</v>
      </c>
      <c r="C19" s="94"/>
      <c r="D19" s="94"/>
      <c r="E19" s="94"/>
      <c r="F19" s="94"/>
      <c r="G19" s="94"/>
      <c r="H19" s="95"/>
    </row>
    <row r="20" spans="1:8" ht="3.95" customHeight="1" x14ac:dyDescent="0.2"/>
    <row r="21" spans="1:8" ht="18" customHeight="1" x14ac:dyDescent="0.2">
      <c r="A21" s="64"/>
      <c r="B21" s="11" t="s">
        <v>26</v>
      </c>
      <c r="C21" s="11"/>
      <c r="D21" s="11"/>
      <c r="E21" s="11"/>
      <c r="F21" s="11"/>
      <c r="G21" s="11"/>
      <c r="H21" s="87"/>
    </row>
    <row r="22" spans="1:8" ht="12" customHeight="1" x14ac:dyDescent="0.2">
      <c r="A22" s="2"/>
      <c r="B22" s="2"/>
      <c r="C22" s="2"/>
      <c r="D22" s="2"/>
      <c r="E22" s="2"/>
      <c r="F22" s="2"/>
      <c r="G22" s="2"/>
      <c r="H22" s="2"/>
    </row>
    <row r="23" spans="1:8" ht="12" customHeight="1" x14ac:dyDescent="0.2">
      <c r="A23" s="2"/>
      <c r="B23" s="2"/>
      <c r="C23" s="2"/>
      <c r="D23" s="2"/>
      <c r="E23" s="2"/>
      <c r="F23" s="2"/>
      <c r="G23" s="2"/>
      <c r="H23" s="2"/>
    </row>
    <row r="24" spans="1:8" ht="12" customHeight="1" x14ac:dyDescent="0.2">
      <c r="A24" s="2"/>
      <c r="B24" s="2"/>
      <c r="C24" s="2"/>
      <c r="D24" s="2"/>
      <c r="E24" s="2"/>
      <c r="F24" s="2"/>
      <c r="G24" s="2"/>
      <c r="H24" s="2"/>
    </row>
    <row r="25" spans="1:8" ht="12" customHeight="1" x14ac:dyDescent="0.2">
      <c r="A25" s="2"/>
      <c r="B25" s="2"/>
      <c r="C25" s="2"/>
      <c r="D25" s="2"/>
      <c r="E25" s="2"/>
      <c r="F25" s="2"/>
      <c r="G25" s="2"/>
      <c r="H25" s="2"/>
    </row>
    <row r="26" spans="1:8" ht="12" customHeight="1" x14ac:dyDescent="0.2">
      <c r="A26" s="2"/>
      <c r="B26" s="2"/>
      <c r="C26" s="2"/>
      <c r="D26" s="2"/>
      <c r="E26" s="2"/>
      <c r="F26" s="2"/>
      <c r="G26" s="2"/>
      <c r="H26" s="2"/>
    </row>
    <row r="27" spans="1:8" ht="12" customHeight="1" x14ac:dyDescent="0.2">
      <c r="A27" s="2"/>
      <c r="B27" s="2"/>
      <c r="C27" s="2"/>
      <c r="D27" s="2"/>
      <c r="E27" s="2"/>
      <c r="F27" s="2"/>
      <c r="G27" s="2"/>
      <c r="H27" s="2"/>
    </row>
    <row r="28" spans="1:8" ht="12" customHeight="1" x14ac:dyDescent="0.2">
      <c r="A28" s="2"/>
      <c r="B28" s="2"/>
      <c r="C28" s="2"/>
      <c r="D28" s="2"/>
      <c r="E28" s="2"/>
      <c r="F28" s="2"/>
      <c r="G28" s="2"/>
      <c r="H28" s="2"/>
    </row>
    <row r="29" spans="1:8" ht="12" customHeight="1" x14ac:dyDescent="0.2">
      <c r="A29" s="2"/>
      <c r="B29" s="2"/>
      <c r="C29" s="2"/>
      <c r="D29" s="2"/>
      <c r="E29" s="2"/>
      <c r="F29" s="2"/>
      <c r="G29" s="2"/>
      <c r="H29" s="2"/>
    </row>
    <row r="30" spans="1:8" ht="12" customHeight="1" x14ac:dyDescent="0.2">
      <c r="A30" s="2"/>
      <c r="B30" s="2"/>
      <c r="C30" s="2"/>
      <c r="D30" s="2"/>
      <c r="E30" s="2"/>
      <c r="F30" s="2"/>
      <c r="G30" s="2"/>
      <c r="H30" s="2"/>
    </row>
    <row r="31" spans="1:8" ht="12" customHeight="1" x14ac:dyDescent="0.2">
      <c r="A31" s="2"/>
      <c r="B31" s="2"/>
      <c r="C31" s="2"/>
      <c r="D31" s="2"/>
      <c r="E31" s="2"/>
      <c r="F31" s="2"/>
      <c r="G31" s="2"/>
      <c r="H31" s="2"/>
    </row>
    <row r="32" spans="1:8" ht="12" customHeight="1" x14ac:dyDescent="0.2">
      <c r="A32" s="2"/>
      <c r="B32" s="2"/>
      <c r="C32" s="2"/>
      <c r="D32" s="2"/>
      <c r="E32" s="2"/>
      <c r="F32" s="2"/>
      <c r="G32" s="2"/>
      <c r="H32" s="2"/>
    </row>
    <row r="33" spans="1:8" ht="12" customHeight="1" x14ac:dyDescent="0.2">
      <c r="A33" s="2"/>
      <c r="B33" s="2"/>
      <c r="C33" s="2"/>
      <c r="D33" s="2"/>
      <c r="E33" s="2"/>
      <c r="F33" s="2"/>
      <c r="G33" s="2"/>
      <c r="H33" s="2"/>
    </row>
    <row r="34" spans="1:8" ht="12" customHeight="1" x14ac:dyDescent="0.2">
      <c r="A34" s="2"/>
      <c r="B34" s="2"/>
      <c r="C34" s="2"/>
      <c r="D34" s="2"/>
      <c r="E34" s="2"/>
      <c r="F34" s="2"/>
      <c r="G34" s="2"/>
      <c r="H34" s="2"/>
    </row>
    <row r="35" spans="1:8" ht="12" customHeight="1" x14ac:dyDescent="0.2">
      <c r="A35" s="2"/>
      <c r="B35" s="2"/>
      <c r="C35" s="2"/>
      <c r="D35" s="2"/>
      <c r="E35" s="2"/>
      <c r="F35" s="2"/>
      <c r="G35" s="2"/>
      <c r="H35" s="2"/>
    </row>
    <row r="36" spans="1:8" ht="12" customHeight="1" x14ac:dyDescent="0.2">
      <c r="A36" s="2"/>
      <c r="B36" s="2"/>
      <c r="C36" s="2"/>
      <c r="D36" s="2"/>
      <c r="E36" s="2"/>
      <c r="F36" s="2"/>
      <c r="G36" s="2"/>
      <c r="H36" s="2"/>
    </row>
    <row r="37" spans="1:8" ht="12" customHeight="1" x14ac:dyDescent="0.2">
      <c r="A37" s="2"/>
      <c r="B37" s="2"/>
      <c r="C37" s="2"/>
      <c r="D37" s="2"/>
      <c r="E37" s="2"/>
      <c r="F37" s="2"/>
      <c r="G37" s="2"/>
      <c r="H37" s="2"/>
    </row>
    <row r="38" spans="1:8" ht="18" customHeight="1" x14ac:dyDescent="0.2">
      <c r="A38" s="64"/>
      <c r="B38" s="11" t="s">
        <v>24</v>
      </c>
      <c r="C38" s="11"/>
      <c r="D38" s="11"/>
      <c r="E38" s="11"/>
      <c r="F38" s="11"/>
      <c r="G38" s="11"/>
      <c r="H38" s="87"/>
    </row>
    <row r="39" spans="1:8" ht="12" customHeight="1" x14ac:dyDescent="0.2">
      <c r="A39" s="2"/>
      <c r="B39" s="2"/>
      <c r="C39" s="2"/>
      <c r="D39" s="2"/>
      <c r="E39" s="2"/>
      <c r="F39" s="2"/>
      <c r="G39" s="2"/>
      <c r="H39" s="2"/>
    </row>
    <row r="40" spans="1:8" ht="12" customHeight="1" x14ac:dyDescent="0.2">
      <c r="A40" s="2"/>
      <c r="B40" s="2"/>
      <c r="C40" s="2"/>
      <c r="D40" s="2"/>
      <c r="E40" s="2"/>
      <c r="F40" s="2"/>
      <c r="G40" s="2"/>
      <c r="H40" s="2"/>
    </row>
    <row r="41" spans="1:8" ht="12" customHeight="1" x14ac:dyDescent="0.2">
      <c r="A41" s="2"/>
      <c r="B41" s="2"/>
      <c r="C41" s="2"/>
      <c r="D41" s="2"/>
      <c r="E41" s="2"/>
      <c r="F41" s="2"/>
      <c r="G41" s="2"/>
      <c r="H41" s="2"/>
    </row>
    <row r="42" spans="1:8" ht="12" customHeight="1" x14ac:dyDescent="0.2">
      <c r="A42" s="2"/>
      <c r="B42" s="2"/>
      <c r="C42" s="2"/>
      <c r="D42" s="2"/>
      <c r="E42" s="2"/>
      <c r="F42" s="2"/>
      <c r="G42" s="2"/>
      <c r="H42" s="2"/>
    </row>
    <row r="43" spans="1:8" ht="12" customHeight="1" x14ac:dyDescent="0.2">
      <c r="A43" s="2"/>
      <c r="B43" s="2"/>
      <c r="C43" s="2"/>
      <c r="D43" s="2"/>
      <c r="E43" s="2"/>
      <c r="F43" s="2"/>
      <c r="G43" s="2"/>
      <c r="H43" s="2"/>
    </row>
    <row r="44" spans="1:8" ht="12" customHeight="1" x14ac:dyDescent="0.2">
      <c r="A44" s="2"/>
      <c r="B44" s="2"/>
      <c r="C44" s="2"/>
      <c r="D44" s="2"/>
      <c r="E44" s="2"/>
      <c r="F44" s="2"/>
      <c r="G44" s="2"/>
      <c r="H44" s="2"/>
    </row>
    <row r="45" spans="1:8" ht="12" customHeight="1" x14ac:dyDescent="0.2">
      <c r="A45" s="2"/>
      <c r="B45" s="2"/>
      <c r="C45" s="2"/>
      <c r="D45" s="2"/>
      <c r="E45" s="2"/>
      <c r="F45" s="2"/>
      <c r="G45" s="2"/>
      <c r="H45" s="2"/>
    </row>
    <row r="46" spans="1:8" ht="12" customHeight="1" x14ac:dyDescent="0.2">
      <c r="A46" s="2"/>
      <c r="B46" s="2"/>
      <c r="C46" s="2"/>
      <c r="D46" s="2"/>
      <c r="E46" s="2"/>
      <c r="F46" s="2"/>
      <c r="G46" s="2"/>
      <c r="H46" s="2"/>
    </row>
    <row r="47" spans="1:8" ht="12" customHeight="1" x14ac:dyDescent="0.2">
      <c r="A47" s="2"/>
      <c r="B47" s="2"/>
      <c r="C47" s="2"/>
      <c r="D47" s="2"/>
      <c r="E47" s="2"/>
      <c r="F47" s="2"/>
      <c r="G47" s="2"/>
      <c r="H47" s="2"/>
    </row>
    <row r="48" spans="1:8" ht="12" customHeight="1" x14ac:dyDescent="0.2">
      <c r="A48" s="2"/>
      <c r="B48" s="2"/>
      <c r="C48" s="2"/>
      <c r="D48" s="2"/>
      <c r="E48" s="2"/>
      <c r="F48" s="2"/>
      <c r="G48" s="2"/>
      <c r="H48" s="2"/>
    </row>
    <row r="49" spans="1:8" ht="12" customHeight="1" x14ac:dyDescent="0.2">
      <c r="A49" s="2"/>
      <c r="B49" s="2"/>
      <c r="C49" s="2"/>
      <c r="D49" s="2"/>
      <c r="E49" s="2"/>
      <c r="F49" s="2"/>
      <c r="G49" s="2"/>
      <c r="H49" s="2"/>
    </row>
    <row r="50" spans="1:8" ht="12" customHeight="1" x14ac:dyDescent="0.2">
      <c r="A50" s="2"/>
      <c r="B50" s="2"/>
      <c r="C50" s="2"/>
      <c r="D50" s="2"/>
      <c r="E50" s="2"/>
      <c r="F50" s="2"/>
      <c r="G50" s="2"/>
      <c r="H50" s="2"/>
    </row>
    <row r="51" spans="1:8" ht="12" customHeight="1" x14ac:dyDescent="0.2">
      <c r="A51" s="2"/>
      <c r="B51" s="2"/>
      <c r="C51" s="2"/>
      <c r="D51" s="2"/>
      <c r="E51" s="2"/>
      <c r="F51" s="2"/>
      <c r="G51" s="2"/>
      <c r="H51" s="2"/>
    </row>
    <row r="52" spans="1:8" ht="12" customHeight="1" x14ac:dyDescent="0.2">
      <c r="A52" s="2"/>
      <c r="B52" s="2"/>
      <c r="C52" s="2"/>
      <c r="D52" s="2"/>
      <c r="E52" s="2"/>
      <c r="F52" s="2"/>
      <c r="G52" s="2"/>
      <c r="H52" s="2"/>
    </row>
    <row r="53" spans="1:8" ht="18" customHeight="1" x14ac:dyDescent="0.2">
      <c r="A53" s="49"/>
      <c r="B53" s="52" t="s">
        <v>29</v>
      </c>
      <c r="C53" s="50"/>
      <c r="D53" s="50"/>
      <c r="E53" s="50"/>
      <c r="F53" s="50"/>
      <c r="G53" s="50"/>
      <c r="H53" s="51"/>
    </row>
    <row r="54" spans="1:8" ht="12" customHeight="1" x14ac:dyDescent="0.2"/>
    <row r="55" spans="1:8" ht="12" customHeight="1" x14ac:dyDescent="0.2"/>
    <row r="56" spans="1:8" ht="12" customHeight="1" x14ac:dyDescent="0.2"/>
    <row r="57" spans="1:8" ht="12" customHeight="1" x14ac:dyDescent="0.2"/>
    <row r="58" spans="1:8" ht="12" customHeight="1" x14ac:dyDescent="0.2"/>
    <row r="59" spans="1:8" ht="12" customHeight="1" x14ac:dyDescent="0.2"/>
    <row r="60" spans="1:8" ht="3.95" customHeight="1" x14ac:dyDescent="0.2">
      <c r="A60" s="66"/>
      <c r="B60" s="59"/>
      <c r="C60" s="59"/>
      <c r="D60" s="59"/>
      <c r="E60" s="53"/>
    </row>
    <row r="61" spans="1:8" ht="18" customHeight="1" x14ac:dyDescent="0.2">
      <c r="A61" s="54" t="s">
        <v>25</v>
      </c>
      <c r="B61" s="55"/>
      <c r="C61" s="55"/>
      <c r="D61" s="55"/>
      <c r="E61" s="56"/>
    </row>
    <row r="62" spans="1:8" ht="12" customHeight="1" x14ac:dyDescent="0.2">
      <c r="A62" s="57"/>
      <c r="B62" s="55"/>
      <c r="C62" s="55"/>
      <c r="D62" s="55"/>
      <c r="E62" s="56"/>
    </row>
    <row r="63" spans="1:8" ht="12" customHeight="1" x14ac:dyDescent="0.2">
      <c r="A63" s="57"/>
      <c r="B63" s="55"/>
      <c r="C63" s="55"/>
      <c r="D63" s="55"/>
      <c r="E63" s="56"/>
    </row>
    <row r="64" spans="1:8" ht="12" customHeight="1" x14ac:dyDescent="0.2">
      <c r="A64" s="57"/>
      <c r="B64" s="68"/>
      <c r="C64" s="68"/>
      <c r="D64" s="68"/>
      <c r="E64" s="56"/>
    </row>
    <row r="65" spans="1:5" ht="15" customHeight="1" x14ac:dyDescent="0.2">
      <c r="A65" s="61"/>
      <c r="B65" s="67" t="s">
        <v>23</v>
      </c>
      <c r="C65" s="62"/>
      <c r="D65" s="62"/>
      <c r="E65" s="63"/>
    </row>
  </sheetData>
  <sheetProtection password="D62E" sheet="1" objects="1" scenarios="1" selectLockedCells="1" autoFilter="0"/>
  <conditionalFormatting sqref="A5:A7 A9:H65">
    <cfRule type="expression" dxfId="1" priority="1">
      <formula>$G$7&lt;&gt;""</formula>
    </cfRule>
  </conditionalFormatting>
  <dataValidations count="1">
    <dataValidation allowBlank="1" showErrorMessage="1" promptTitle="Formular TV-L Vergleich" prompt="Das Formular besteht aus zwei Tabellenblätter. Das erste enthält eine Änderungsdokumentation und dient nur zur Information. Das zweite enthält die auszufüllenden Felder. Sie befinden sich auf Tabellenblatt Nr. 2." sqref="D5:E5"/>
  </dataValidations>
  <printOptions horizontalCentered="1"/>
  <pageMargins left="0.59055118110236227" right="0.19685039370078741" top="0.39370078740157483" bottom="0.39370078740157483" header="0.39370078740157483" footer="0.19685039370078741"/>
  <pageSetup paperSize="9" orientation="portrait" useFirstPageNumber="1" r:id="rId1"/>
  <headerFooter>
    <oddFooter>&amp;C&amp;9&amp;A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10</vt:i4>
      </vt:variant>
    </vt:vector>
  </HeadingPairs>
  <TitlesOfParts>
    <vt:vector size="21" baseType="lpstr">
      <vt:lpstr>Änderungsdoku</vt:lpstr>
      <vt:lpstr>Seite 1</vt:lpstr>
      <vt:lpstr>Seite 2 | 1. HJ_Jahr 1</vt:lpstr>
      <vt:lpstr>Seite 2 | 2. HJ_Jahr 1</vt:lpstr>
      <vt:lpstr>Seite 2 | 1. HJ Jahr 2</vt:lpstr>
      <vt:lpstr>Seite 2 | 2. HJ Jahr 2</vt:lpstr>
      <vt:lpstr>Seite 2 | 1. HJ Jahr 3</vt:lpstr>
      <vt:lpstr>Seite 2 | 2. HJ Jahr 3</vt:lpstr>
      <vt:lpstr>Seite 2 | 1. HJ Jahr 4</vt:lpstr>
      <vt:lpstr>Seite 2 | 2. HJ Jahr 4</vt:lpstr>
      <vt:lpstr>Kataloge</vt:lpstr>
      <vt:lpstr>Änderungsdoku!Druckbereich</vt:lpstr>
      <vt:lpstr>'Seite 1'!Druckbereich</vt:lpstr>
      <vt:lpstr>'Seite 2 | 1. HJ Jahr 2'!Druckbereich</vt:lpstr>
      <vt:lpstr>'Seite 2 | 1. HJ Jahr 3'!Druckbereich</vt:lpstr>
      <vt:lpstr>'Seite 2 | 1. HJ Jahr 4'!Druckbereich</vt:lpstr>
      <vt:lpstr>'Seite 2 | 1. HJ_Jahr 1'!Druckbereich</vt:lpstr>
      <vt:lpstr>'Seite 2 | 2. HJ Jahr 2'!Druckbereich</vt:lpstr>
      <vt:lpstr>'Seite 2 | 2. HJ Jahr 3'!Druckbereich</vt:lpstr>
      <vt:lpstr>'Seite 2 | 2. HJ Jahr 4'!Druckbereich</vt:lpstr>
      <vt:lpstr>'Seite 2 | 2. HJ_Jahr 1'!Druckbereich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Wessel Angela (Gfaw)</dc:creator>
  <cp:lastModifiedBy>Angela Wessel</cp:lastModifiedBy>
  <cp:lastPrinted>2023-03-06T14:00:32Z</cp:lastPrinted>
  <dcterms:created xsi:type="dcterms:W3CDTF">2005-02-25T07:34:45Z</dcterms:created>
  <dcterms:modified xsi:type="dcterms:W3CDTF">2023-03-13T08:08:39Z</dcterms:modified>
</cp:coreProperties>
</file>