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Gfaw-data\alw\Organisation\Formulare\05 SoFaJuSp\Mittelanforderung\04 in Arbeit\"/>
    </mc:Choice>
  </mc:AlternateContent>
  <bookViews>
    <workbookView xWindow="-15" yWindow="-15" windowWidth="14400" windowHeight="11640" activeTab="1"/>
  </bookViews>
  <sheets>
    <sheet name="Änderungsdoku" sheetId="5" r:id="rId1"/>
    <sheet name="Mittelanforderung" sheetId="1" r:id="rId2"/>
    <sheet name="Übersicht geplante Ausgaben" sheetId="4" r:id="rId3"/>
  </sheets>
  <definedNames>
    <definedName name="_xlnm.Print_Area" localSheetId="0">Änderungsdoku!$A:$C</definedName>
    <definedName name="_xlnm.Print_Area" localSheetId="1">Mittelanforderung!$A$1:$R$69</definedName>
    <definedName name="_xlnm.Print_Area" localSheetId="2">'Übersicht geplante Ausgaben'!$A$1:$R$63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C43" i="4" l="1"/>
  <c r="C30" i="4"/>
  <c r="A69" i="1" l="1"/>
  <c r="A68" i="1"/>
  <c r="A4" i="5"/>
  <c r="B12" i="4" l="1"/>
  <c r="P49" i="4" l="1"/>
  <c r="P53" i="4" s="1"/>
  <c r="M22" i="4"/>
  <c r="M28" i="4"/>
  <c r="B10" i="4"/>
  <c r="M43" i="4"/>
  <c r="B49" i="4"/>
  <c r="A6" i="4"/>
  <c r="D59" i="1"/>
  <c r="A4" i="4" s="1"/>
  <c r="R3" i="4"/>
  <c r="R2" i="4"/>
  <c r="O1" i="4"/>
  <c r="M30" i="4" l="1"/>
  <c r="M45" i="4" s="1"/>
  <c r="P45" i="4" s="1"/>
  <c r="P55" i="4" s="1"/>
  <c r="P59" i="4" s="1"/>
  <c r="P61" i="4" l="1"/>
  <c r="F36" i="1" s="1"/>
  <c r="P38" i="1" l="1"/>
  <c r="P36" i="1"/>
</calcChain>
</file>

<file path=xl/sharedStrings.xml><?xml version="1.0" encoding="utf-8"?>
<sst xmlns="http://schemas.openxmlformats.org/spreadsheetml/2006/main" count="108" uniqueCount="104">
  <si>
    <t>Zuwendungsempfänger/Anschrift</t>
  </si>
  <si>
    <t>Mittelanforderung</t>
  </si>
  <si>
    <t>Kontoinhaber:</t>
  </si>
  <si>
    <t>Name des Geldinstituts:</t>
  </si>
  <si>
    <t>Aktenzeichen:</t>
  </si>
  <si>
    <t>Zuwendungsbetrag:</t>
  </si>
  <si>
    <t>1.</t>
  </si>
  <si>
    <t xml:space="preserve">  </t>
  </si>
  <si>
    <t>2.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</si>
  <si>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</si>
  <si>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</si>
  <si>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</si>
  <si>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1.1</t>
  </si>
  <si>
    <t>Ort, Datum</t>
  </si>
  <si>
    <t xml:space="preserve">Aktenzeichen: </t>
  </si>
  <si>
    <t>aktueller Bescheid vom:</t>
  </si>
  <si>
    <t>Hiermit beantrage ich die Auszahlung einer Rate in Höhe des anteiligen Mittelbedarfs entsprechend der im o. g. Bescheid</t>
  </si>
  <si>
    <t>festgelegten Bestimmungen für den Zeitraum</t>
  </si>
  <si>
    <t>bis:</t>
  </si>
  <si>
    <t>rechtsverbindliche Unterschrift(en) und Stempel</t>
  </si>
  <si>
    <t>Name in DRUCKBUCHSTABEN</t>
  </si>
  <si>
    <t>(bitte Ort der Bank angeben)</t>
  </si>
  <si>
    <t>Ich bitte um Überweisung des o. g. Betrages auf nachstehendes Konto:</t>
  </si>
  <si>
    <t>vom:</t>
  </si>
  <si>
    <t>in Höhe von: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</si>
  <si>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</si>
  <si>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t>Ausgaben für Personal</t>
  </si>
  <si>
    <t>Restmittel aus bisherigen Mittelanforderungen</t>
  </si>
  <si>
    <t>Gesamtsumme bereits erhaltener Mittel</t>
  </si>
  <si>
    <t>Berechnung der abrufbaren Mittel in €</t>
  </si>
  <si>
    <t>Übersicht der in den nächsten zwei Monaten fällig werdenden zuwendungsfähigen Ausgaben in €</t>
  </si>
  <si>
    <t>zuwendungsfähige
Gesamtausgaben</t>
  </si>
  <si>
    <t>1.2</t>
  </si>
  <si>
    <t>Sachausgaben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</si>
  <si>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</si>
  <si>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</si>
  <si>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</si>
  <si>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</si>
  <si>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</si>
  <si>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</si>
  <si>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</si>
  <si>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</si>
  <si>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</si>
  <si>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Vergütung für auf Honorarbasis tätige Fachkräfte</t>
  </si>
  <si>
    <r>
      <t>Zwischensumme</t>
    </r>
    <r>
      <rPr>
        <sz val="9"/>
        <rFont val="Arial"/>
        <family val="2"/>
      </rPr>
      <t xml:space="preserve"> (1.1)</t>
    </r>
  </si>
  <si>
    <r>
      <t>Zwischensumme</t>
    </r>
    <r>
      <rPr>
        <sz val="9"/>
        <rFont val="Arial"/>
        <family val="2"/>
      </rPr>
      <t xml:space="preserve"> (1.2)</t>
    </r>
  </si>
  <si>
    <t>F-BAN</t>
  </si>
  <si>
    <t>2.10</t>
  </si>
  <si>
    <t>Aufwandsentschädigungen für Ehrenamtliche</t>
  </si>
  <si>
    <t>Fahrt-/Reisekosten</t>
  </si>
  <si>
    <t>Aufwendungen für Miete/Mietnebenkosten</t>
  </si>
  <si>
    <t>Aufwendungen für Öffentlichkeitsarbeit</t>
  </si>
  <si>
    <t>Betreuungsmaterial</t>
  </si>
  <si>
    <t>Aufwendungen für Versicherungsschutz</t>
  </si>
  <si>
    <t>Pflegekassen:</t>
  </si>
  <si>
    <t>Anteil der
Zuwendung</t>
  </si>
  <si>
    <t>Summe der Ausgaben</t>
  </si>
  <si>
    <t>Summe Mittelbestand</t>
  </si>
  <si>
    <t>Summe Mittelbedarf</t>
  </si>
  <si>
    <t>Summe des geplanten Bedarfs an Landesmitteln</t>
  </si>
  <si>
    <t>davon Landesmittel:</t>
  </si>
  <si>
    <t>Hinweis: Bitte gleichen Sie mögliche Rundungsdifferenzen mit der letzten Mittelanforderung aus!</t>
  </si>
  <si>
    <t>IBAN:</t>
  </si>
  <si>
    <t>BIC:</t>
  </si>
  <si>
    <r>
      <rPr>
        <u/>
        <sz val="9"/>
        <rFont val="Arial"/>
        <family val="2"/>
      </rPr>
      <t>Anlage:</t>
    </r>
    <r>
      <rPr>
        <sz val="9"/>
        <rFont val="Arial"/>
        <family val="2"/>
      </rPr>
      <t xml:space="preserve"> Übersicht über die geplanten Ausgaben</t>
    </r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</si>
  <si>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</si>
  <si>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</si>
  <si>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</si>
  <si>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</si>
  <si>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</si>
  <si>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</si>
  <si>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</si>
  <si>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V 1.2</t>
  </si>
  <si>
    <t>1. Änderung</t>
  </si>
  <si>
    <t>Anpassung Formularname (alt: Mittelanforderung Förderung niedrigschwelliger Betreuungsangebote), Anpassung der Bezeichnung des Förderbereiches, Umstellung auf Office-Version ab 2007 (Format .xlsx)</t>
  </si>
  <si>
    <t>Ich bestätige, dass die Bedingungen und Auflagen des o. g. Bescheides erfüllt werden und keine mitteilungspflichtigen</t>
  </si>
  <si>
    <t>Änderungen eingetreten sind. Nicht verbrauchte Mittel zeige ich unverzüglich an. Eine Übersicht über die geplanten zuwendungs-</t>
  </si>
  <si>
    <t>fähigen Ausgaben für den o. g. Zeitraum, ab dem Datum dieser Mittelanforderung, habe ich dieser Mittelanforderung beigefügt.</t>
  </si>
  <si>
    <r>
      <t xml:space="preserve">Abrufbare Mittel </t>
    </r>
    <r>
      <rPr>
        <sz val="9"/>
        <rFont val="Arial"/>
        <family val="2"/>
      </rPr>
      <t>mit dieser Mittelanforderung</t>
    </r>
    <r>
      <rPr>
        <b/>
        <sz val="9"/>
        <rFont val="Arial"/>
        <family val="2"/>
      </rPr>
      <t xml:space="preserve"> in €</t>
    </r>
  </si>
  <si>
    <t>V 1.3</t>
  </si>
  <si>
    <t>Förderung von Angeboten zur Unterstützung Pflegebedürftiger im Alltag, ehrenamtlichen Strukturen, Modellvorhaben zur Erprobung neuer Versorgungskonzepte und Versorgungsstrukturen und der Selbsthilfe im Freistaat Thüringen</t>
  </si>
  <si>
    <t>Vergütung für hauptamtlich angestellte Fachkräfte inkl. Sozialabgaben</t>
  </si>
  <si>
    <t>Fortbildung für Ehrenamtliche und Supervision/Angehörigenschulungen</t>
  </si>
  <si>
    <t>Bürobedarf und Fachliteratur</t>
  </si>
  <si>
    <t>Geräte und Ausstattung</t>
  </si>
  <si>
    <t>Sonstiges</t>
  </si>
  <si>
    <t>Anpassung Formularname (alt: Mittelanforderung Förderung von AUA), Anpassung der Ausgabenpositionen in der Übersicht der geplanten Ausgaben</t>
  </si>
  <si>
    <t>V 1.4</t>
  </si>
  <si>
    <t>Anpassung Anlage 1 (Hinweis zur Ausgabenposition 1.1)</t>
  </si>
  <si>
    <t>V 1.5</t>
  </si>
  <si>
    <t>Adressänderung</t>
  </si>
  <si>
    <t>Weimarische Straße 45/46</t>
  </si>
  <si>
    <t>99099 Erfurt</t>
  </si>
  <si>
    <t>Förderung von AUPA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</si>
  <si>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</si>
  <si>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</si>
  <si>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</si>
  <si>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</si>
  <si>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</si>
  <si>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</si>
  <si>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 xml:space="preserve"> Prüfvermerk TLVwA</t>
  </si>
  <si>
    <t>V 2.1</t>
  </si>
  <si>
    <t>Anpassung an neue Richtlinie</t>
  </si>
  <si>
    <t>(maximal bis E10 TV-L unter Berücksichtigung des Besserstellungsverbotes)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</si>
</sst>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"/>
    <numFmt numFmtId="165" formatCode="_-* #,##0.00\ [$€-1]_-;\-* #,##0.00\ [$€-1]_-;_-* &quot;-&quot;??\ [$€-1]_-"/>
    <numFmt numFmtId="166" formatCode="#,##0.00\ &quot;€&quot;"/>
    <numFmt numFmtId="167" formatCode="dd/mm/yy;@"/>
    <numFmt numFmtId="168" formatCode="#,##0.00;\-#,##0.00;"/>
  </numFmts>
  <fonts count="42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b/>
      <sz val="20"/>
      <name val="Arial"/>
      <family val="2"/>
    </font>
    <font>
      <i/>
      <sz val="9"/>
      <color theme="0" tint="-0.499984740745262"/>
      <name val="Arial"/>
      <family val="2"/>
    </font>
    <font>
      <i/>
      <sz val="8"/>
      <color rgb="FF0070C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6">
    <xf numFmtId="0" fontId="0" fillId="0" borderId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1" applyNumberFormat="0" applyAlignment="0" applyProtection="0"/>
    <xf numFmtId="0" fontId="19" fillId="6" borderId="2" applyNumberFormat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3" fillId="15" borderId="0" applyNumberFormat="0" applyBorder="0" applyAlignment="0" applyProtection="0"/>
    <xf numFmtId="0" fontId="24" fillId="3" borderId="0" applyNumberFormat="0" applyBorder="0" applyAlignment="0" applyProtection="0"/>
    <xf numFmtId="0" fontId="7" fillId="4" borderId="4" applyNumberFormat="0" applyFont="0" applyAlignment="0" applyProtection="0"/>
    <xf numFmtId="0" fontId="25" fillId="16" borderId="0" applyNumberFormat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9" applyNumberFormat="0" applyAlignment="0" applyProtection="0"/>
    <xf numFmtId="0" fontId="1" fillId="0" borderId="0"/>
    <xf numFmtId="0" fontId="1" fillId="0" borderId="0"/>
  </cellStyleXfs>
  <cellXfs count="197">
    <xf numFmtId="0" fontId="0" fillId="0" borderId="0" xfId="0"/>
    <xf numFmtId="0" fontId="1" fillId="0" borderId="0" xfId="35" applyFont="1" applyFill="1" applyAlignment="1" applyProtection="1">
      <alignment vertical="center"/>
    </xf>
    <xf numFmtId="0" fontId="8" fillId="0" borderId="0" xfId="35" applyFont="1" applyFill="1" applyAlignment="1" applyProtection="1">
      <alignment horizontal="right" vertical="center"/>
    </xf>
    <xf numFmtId="0" fontId="8" fillId="0" borderId="0" xfId="35" applyNumberFormat="1" applyFont="1" applyFill="1" applyBorder="1" applyAlignment="1" applyProtection="1">
      <alignment horizontal="left" vertical="center"/>
    </xf>
    <xf numFmtId="0" fontId="8" fillId="0" borderId="0" xfId="35" applyFont="1" applyFill="1" applyAlignment="1" applyProtection="1">
      <alignment vertical="center"/>
    </xf>
    <xf numFmtId="0" fontId="8" fillId="0" borderId="0" xfId="35" applyFont="1" applyFill="1" applyBorder="1" applyAlignment="1" applyProtection="1">
      <alignment vertical="center"/>
    </xf>
    <xf numFmtId="0" fontId="1" fillId="0" borderId="0" xfId="35" applyFont="1" applyFill="1" applyAlignment="1" applyProtection="1">
      <alignment horizontal="left" vertical="center" indent="2"/>
    </xf>
    <xf numFmtId="0" fontId="1" fillId="0" borderId="0" xfId="35" applyFont="1" applyFill="1" applyBorder="1" applyAlignment="1" applyProtection="1">
      <alignment vertical="center"/>
    </xf>
    <xf numFmtId="0" fontId="8" fillId="0" borderId="0" xfId="35" applyFont="1" applyFill="1" applyAlignment="1" applyProtection="1">
      <alignment horizontal="left" vertical="center" indent="2"/>
    </xf>
    <xf numFmtId="3" fontId="1" fillId="0" borderId="0" xfId="35" applyNumberFormat="1" applyFont="1" applyFill="1" applyAlignment="1" applyProtection="1">
      <alignment vertical="center"/>
    </xf>
    <xf numFmtId="4" fontId="1" fillId="0" borderId="0" xfId="35" applyNumberFormat="1" applyFont="1" applyFill="1" applyBorder="1" applyAlignment="1" applyProtection="1">
      <alignment horizontal="right" vertical="center" indent="1"/>
    </xf>
    <xf numFmtId="0" fontId="8" fillId="0" borderId="10" xfId="35" applyFont="1" applyFill="1" applyBorder="1" applyAlignment="1" applyProtection="1">
      <alignment vertical="center"/>
    </xf>
    <xf numFmtId="0" fontId="8" fillId="0" borderId="10" xfId="35" applyFont="1" applyFill="1" applyBorder="1" applyAlignment="1" applyProtection="1">
      <alignment horizontal="left" vertical="center" indent="2"/>
    </xf>
    <xf numFmtId="0" fontId="1" fillId="0" borderId="10" xfId="35" applyFont="1" applyFill="1" applyBorder="1" applyAlignment="1" applyProtection="1">
      <alignment vertical="center"/>
    </xf>
    <xf numFmtId="0" fontId="1" fillId="0" borderId="11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horizontal="left" vertical="center" indent="2"/>
    </xf>
    <xf numFmtId="0" fontId="1" fillId="0" borderId="0" xfId="35" applyFont="1" applyFill="1" applyBorder="1" applyAlignment="1" applyProtection="1">
      <alignment horizontal="left" vertical="center" indent="2"/>
    </xf>
    <xf numFmtId="0" fontId="3" fillId="0" borderId="0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vertical="center"/>
    </xf>
    <xf numFmtId="0" fontId="10" fillId="17" borderId="12" xfId="35" applyFont="1" applyFill="1" applyBorder="1" applyAlignment="1" applyProtection="1">
      <alignment horizontal="left" vertical="center" indent="1"/>
    </xf>
    <xf numFmtId="1" fontId="1" fillId="0" borderId="0" xfId="35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2" fillId="0" borderId="0" xfId="35" applyFont="1" applyFill="1" applyAlignment="1" applyProtection="1">
      <alignment horizontal="right" vertical="center"/>
    </xf>
    <xf numFmtId="49" fontId="1" fillId="0" borderId="0" xfId="35" applyNumberFormat="1" applyFont="1" applyFill="1" applyAlignment="1" applyProtection="1">
      <alignment vertical="center"/>
    </xf>
    <xf numFmtId="49" fontId="8" fillId="0" borderId="0" xfId="35" applyNumberFormat="1" applyFont="1" applyFill="1" applyBorder="1" applyAlignment="1" applyProtection="1">
      <alignment horizontal="left" vertical="center"/>
    </xf>
    <xf numFmtId="49" fontId="1" fillId="0" borderId="0" xfId="35" applyNumberFormat="1" applyFont="1" applyFill="1" applyAlignment="1" applyProtection="1">
      <alignment horizontal="left" vertical="center" indent="2"/>
    </xf>
    <xf numFmtId="49" fontId="8" fillId="0" borderId="0" xfId="35" applyNumberFormat="1" applyFont="1" applyFill="1" applyAlignment="1" applyProtection="1">
      <alignment vertical="center"/>
    </xf>
    <xf numFmtId="49" fontId="8" fillId="0" borderId="0" xfId="35" applyNumberFormat="1" applyFont="1" applyFill="1" applyAlignment="1" applyProtection="1">
      <alignment horizontal="left" vertical="center" indent="2"/>
    </xf>
    <xf numFmtId="49" fontId="8" fillId="0" borderId="0" xfId="35" applyNumberFormat="1" applyFont="1" applyFill="1" applyBorder="1" applyAlignment="1" applyProtection="1">
      <alignment vertical="center"/>
    </xf>
    <xf numFmtId="49" fontId="4" fillId="0" borderId="0" xfId="35" applyNumberFormat="1" applyFont="1" applyFill="1" applyAlignment="1" applyProtection="1">
      <alignment vertical="center"/>
    </xf>
    <xf numFmtId="0" fontId="4" fillId="0" borderId="0" xfId="35" applyFont="1" applyFill="1" applyAlignment="1" applyProtection="1">
      <alignment vertical="center"/>
    </xf>
    <xf numFmtId="0" fontId="9" fillId="0" borderId="0" xfId="35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top"/>
    </xf>
    <xf numFmtId="0" fontId="3" fillId="0" borderId="13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33" fillId="0" borderId="0" xfId="35" applyFont="1" applyFill="1" applyAlignment="1" applyProtection="1">
      <alignment horizontal="right"/>
    </xf>
    <xf numFmtId="0" fontId="33" fillId="0" borderId="0" xfId="35" applyFont="1" applyFill="1" applyAlignment="1" applyProtection="1">
      <alignment horizontal="right" vertical="top"/>
    </xf>
    <xf numFmtId="0" fontId="8" fillId="17" borderId="14" xfId="35" applyFont="1" applyFill="1" applyBorder="1" applyAlignment="1" applyProtection="1">
      <alignment horizontal="left" vertical="center" indent="1"/>
    </xf>
    <xf numFmtId="0" fontId="8" fillId="17" borderId="12" xfId="35" applyFont="1" applyFill="1" applyBorder="1" applyAlignment="1" applyProtection="1">
      <alignment vertical="center"/>
    </xf>
    <xf numFmtId="0" fontId="8" fillId="17" borderId="15" xfId="35" applyFont="1" applyFill="1" applyBorder="1" applyAlignment="1" applyProtection="1">
      <alignment vertical="center"/>
    </xf>
    <xf numFmtId="0" fontId="1" fillId="17" borderId="12" xfId="35" applyFont="1" applyFill="1" applyBorder="1" applyAlignment="1" applyProtection="1">
      <alignment vertical="center"/>
    </xf>
    <xf numFmtId="0" fontId="8" fillId="0" borderId="0" xfId="35" applyFont="1" applyFill="1" applyBorder="1" applyAlignment="1" applyProtection="1">
      <alignment horizontal="left" vertical="center" indent="2"/>
    </xf>
    <xf numFmtId="0" fontId="1" fillId="0" borderId="0" xfId="35" applyFont="1" applyFill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35" applyFont="1" applyFill="1" applyBorder="1" applyAlignment="1" applyProtection="1">
      <alignment horizontal="center" vertical="center" wrapText="1"/>
    </xf>
    <xf numFmtId="0" fontId="4" fillId="0" borderId="0" xfId="35" applyFont="1" applyFill="1" applyAlignment="1" applyProtection="1">
      <alignment horizontal="left" vertical="center"/>
    </xf>
    <xf numFmtId="0" fontId="3" fillId="0" borderId="0" xfId="35" applyFont="1" applyFill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 indent="1"/>
    </xf>
    <xf numFmtId="0" fontId="0" fillId="0" borderId="0" xfId="0" applyAlignment="1" applyProtection="1">
      <alignment vertical="center"/>
      <protection hidden="1"/>
    </xf>
    <xf numFmtId="0" fontId="33" fillId="0" borderId="0" xfId="0" applyFont="1" applyAlignment="1" applyProtection="1">
      <alignment horizontal="left" vertical="center" indent="1"/>
    </xf>
    <xf numFmtId="0" fontId="0" fillId="0" borderId="0" xfId="0" applyFont="1" applyAlignment="1" applyProtection="1">
      <alignment vertical="center"/>
    </xf>
    <xf numFmtId="0" fontId="1" fillId="0" borderId="0" xfId="44" applyNumberFormat="1" applyAlignment="1" applyProtection="1">
      <alignment vertical="center"/>
      <protection hidden="1"/>
    </xf>
    <xf numFmtId="0" fontId="1" fillId="0" borderId="0" xfId="44" applyNumberFormat="1" applyAlignment="1" applyProtection="1">
      <alignment horizontal="center" vertical="center"/>
      <protection hidden="1"/>
    </xf>
    <xf numFmtId="0" fontId="1" fillId="0" borderId="0" xfId="44" applyNumberFormat="1" applyBorder="1" applyAlignment="1" applyProtection="1">
      <alignment vertical="center"/>
      <protection hidden="1"/>
    </xf>
    <xf numFmtId="0" fontId="1" fillId="0" borderId="21" xfId="35" applyFont="1" applyFill="1" applyBorder="1" applyAlignment="1" applyProtection="1">
      <alignment vertical="center"/>
    </xf>
    <xf numFmtId="0" fontId="2" fillId="0" borderId="0" xfId="35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hidden="1"/>
    </xf>
    <xf numFmtId="0" fontId="4" fillId="17" borderId="14" xfId="35" applyFont="1" applyFill="1" applyBorder="1" applyAlignment="1" applyProtection="1">
      <alignment horizontal="left" vertical="center" indent="1"/>
    </xf>
    <xf numFmtId="49" fontId="38" fillId="0" borderId="0" xfId="35" applyNumberFormat="1" applyFont="1" applyFill="1" applyAlignment="1" applyProtection="1">
      <alignment vertical="center"/>
    </xf>
    <xf numFmtId="0" fontId="38" fillId="0" borderId="0" xfId="35" applyFont="1" applyFill="1" applyBorder="1" applyAlignment="1" applyProtection="1">
      <alignment horizontal="left" vertical="center" indent="1"/>
    </xf>
    <xf numFmtId="0" fontId="39" fillId="0" borderId="0" xfId="45" applyNumberFormat="1" applyFont="1" applyBorder="1" applyAlignment="1" applyProtection="1">
      <alignment vertical="center"/>
      <protection hidden="1"/>
    </xf>
    <xf numFmtId="0" fontId="36" fillId="0" borderId="0" xfId="45" applyNumberFormat="1" applyFont="1" applyBorder="1" applyAlignment="1" applyProtection="1">
      <alignment vertical="center"/>
      <protection hidden="1"/>
    </xf>
    <xf numFmtId="0" fontId="1" fillId="0" borderId="0" xfId="45" applyNumberFormat="1" applyAlignment="1" applyProtection="1">
      <alignment vertical="center"/>
      <protection hidden="1"/>
    </xf>
    <xf numFmtId="0" fontId="40" fillId="21" borderId="37" xfId="45" applyNumberFormat="1" applyFont="1" applyFill="1" applyBorder="1" applyAlignment="1" applyProtection="1">
      <alignment horizontal="left" indent="1"/>
      <protection hidden="1"/>
    </xf>
    <xf numFmtId="0" fontId="1" fillId="21" borderId="36" xfId="45" applyNumberFormat="1" applyFont="1" applyFill="1" applyBorder="1" applyAlignment="1" applyProtection="1">
      <alignment vertical="center"/>
      <protection hidden="1"/>
    </xf>
    <xf numFmtId="0" fontId="1" fillId="21" borderId="38" xfId="45" applyNumberFormat="1" applyFont="1" applyFill="1" applyBorder="1" applyAlignment="1" applyProtection="1">
      <alignment vertical="center"/>
      <protection hidden="1"/>
    </xf>
    <xf numFmtId="0" fontId="40" fillId="21" borderId="39" xfId="45" applyNumberFormat="1" applyFont="1" applyFill="1" applyBorder="1" applyAlignment="1" applyProtection="1">
      <alignment horizontal="left" vertical="top" indent="1"/>
      <protection hidden="1"/>
    </xf>
    <xf numFmtId="0" fontId="1" fillId="21" borderId="35" xfId="45" applyNumberFormat="1" applyFont="1" applyFill="1" applyBorder="1" applyAlignment="1" applyProtection="1">
      <alignment vertical="center"/>
      <protection hidden="1"/>
    </xf>
    <xf numFmtId="0" fontId="1" fillId="21" borderId="40" xfId="45" applyNumberFormat="1" applyFont="1" applyFill="1" applyBorder="1" applyAlignment="1" applyProtection="1">
      <alignment vertical="center"/>
      <protection hidden="1"/>
    </xf>
    <xf numFmtId="0" fontId="41" fillId="0" borderId="0" xfId="45" quotePrefix="1" applyNumberFormat="1" applyFont="1" applyBorder="1" applyAlignment="1" applyProtection="1">
      <alignment horizontal="left" vertical="center"/>
      <protection hidden="1"/>
    </xf>
    <xf numFmtId="0" fontId="4" fillId="22" borderId="41" xfId="45" applyNumberFormat="1" applyFont="1" applyFill="1" applyBorder="1" applyAlignment="1" applyProtection="1">
      <alignment horizontal="left" vertical="center" indent="1"/>
      <protection hidden="1"/>
    </xf>
    <xf numFmtId="0" fontId="1" fillId="22" borderId="42" xfId="45" applyNumberFormat="1" applyFill="1" applyBorder="1" applyAlignment="1" applyProtection="1">
      <alignment horizontal="center" vertical="center"/>
      <protection hidden="1"/>
    </xf>
    <xf numFmtId="0" fontId="1" fillId="22" borderId="43" xfId="45" applyNumberFormat="1" applyFill="1" applyBorder="1" applyAlignment="1" applyProtection="1">
      <alignment vertical="center"/>
      <protection hidden="1"/>
    </xf>
    <xf numFmtId="0" fontId="4" fillId="20" borderId="44" xfId="45" applyNumberFormat="1" applyFont="1" applyFill="1" applyBorder="1" applyAlignment="1">
      <alignment horizontal="left" vertical="center" indent="1"/>
    </xf>
    <xf numFmtId="0" fontId="4" fillId="20" borderId="44" xfId="45" applyNumberFormat="1" applyFont="1" applyFill="1" applyBorder="1" applyAlignment="1">
      <alignment horizontal="center" vertical="center"/>
    </xf>
    <xf numFmtId="0" fontId="1" fillId="0" borderId="0" xfId="45" applyNumberFormat="1" applyBorder="1" applyAlignment="1" applyProtection="1">
      <alignment vertical="center"/>
      <protection hidden="1"/>
    </xf>
    <xf numFmtId="167" fontId="37" fillId="0" borderId="44" xfId="44" applyNumberFormat="1" applyFont="1" applyBorder="1" applyAlignment="1" applyProtection="1">
      <alignment horizontal="left" vertical="center" indent="1"/>
      <protection hidden="1"/>
    </xf>
    <xf numFmtId="167" fontId="1" fillId="0" borderId="44" xfId="44" applyNumberFormat="1" applyFont="1" applyBorder="1" applyAlignment="1" applyProtection="1">
      <alignment horizontal="center" vertical="center"/>
      <protection hidden="1"/>
    </xf>
    <xf numFmtId="0" fontId="1" fillId="0" borderId="44" xfId="44" applyNumberFormat="1" applyFont="1" applyBorder="1" applyAlignment="1" applyProtection="1">
      <alignment horizontal="left" vertical="center" wrapText="1" indent="1"/>
      <protection hidden="1"/>
    </xf>
    <xf numFmtId="167" fontId="1" fillId="0" borderId="44" xfId="44" applyNumberFormat="1" applyFont="1" applyBorder="1" applyAlignment="1" applyProtection="1">
      <alignment horizontal="left" vertical="center" indent="1"/>
      <protection hidden="1"/>
    </xf>
    <xf numFmtId="0" fontId="1" fillId="0" borderId="0" xfId="45" applyNumberFormat="1" applyAlignment="1" applyProtection="1">
      <alignment horizontal="left" vertical="center" indent="1"/>
      <protection hidden="1"/>
    </xf>
    <xf numFmtId="167" fontId="1" fillId="0" borderId="44" xfId="45" applyNumberFormat="1" applyFont="1" applyBorder="1" applyAlignment="1">
      <alignment horizontal="left" vertical="center" indent="1"/>
    </xf>
    <xf numFmtId="167" fontId="1" fillId="0" borderId="44" xfId="44" applyNumberFormat="1" applyFont="1" applyBorder="1" applyAlignment="1">
      <alignment horizontal="center" vertical="center"/>
    </xf>
    <xf numFmtId="0" fontId="1" fillId="0" borderId="44" xfId="45" applyNumberFormat="1" applyFont="1" applyBorder="1" applyAlignment="1">
      <alignment horizontal="left" vertical="center" wrapText="1" indent="1"/>
    </xf>
    <xf numFmtId="167" fontId="1" fillId="0" borderId="44" xfId="45" applyNumberFormat="1" applyFont="1" applyBorder="1" applyAlignment="1">
      <alignment horizontal="center" vertical="center"/>
    </xf>
    <xf numFmtId="0" fontId="13" fillId="0" borderId="0" xfId="45" quotePrefix="1" applyNumberFormat="1" applyFont="1" applyAlignment="1" applyProtection="1">
      <alignment vertical="center"/>
      <protection hidden="1"/>
    </xf>
    <xf numFmtId="0" fontId="4" fillId="0" borderId="0" xfId="35" applyNumberFormat="1" applyFont="1" applyFill="1" applyAlignment="1" applyProtection="1">
      <alignment vertical="center"/>
    </xf>
    <xf numFmtId="49" fontId="1" fillId="18" borderId="17" xfId="0" applyNumberFormat="1" applyFont="1" applyFill="1" applyBorder="1" applyAlignment="1" applyProtection="1">
      <alignment horizontal="left" vertical="center" indent="1"/>
      <protection locked="0"/>
    </xf>
    <xf numFmtId="49" fontId="1" fillId="18" borderId="13" xfId="0" applyNumberFormat="1" applyFont="1" applyFill="1" applyBorder="1" applyAlignment="1" applyProtection="1">
      <alignment horizontal="left" vertical="center" indent="1"/>
      <protection locked="0"/>
    </xf>
    <xf numFmtId="49" fontId="1" fillId="18" borderId="18" xfId="0" applyNumberFormat="1" applyFont="1" applyFill="1" applyBorder="1" applyAlignment="1" applyProtection="1">
      <alignment horizontal="left" vertical="center" indent="1"/>
      <protection locked="0"/>
    </xf>
    <xf numFmtId="49" fontId="1" fillId="18" borderId="21" xfId="0" applyNumberFormat="1" applyFont="1" applyFill="1" applyBorder="1" applyAlignment="1" applyProtection="1">
      <alignment horizontal="left" vertical="center" indent="1"/>
      <protection locked="0"/>
    </xf>
    <xf numFmtId="49" fontId="1" fillId="18" borderId="0" xfId="0" applyNumberFormat="1" applyFont="1" applyFill="1" applyBorder="1" applyAlignment="1" applyProtection="1">
      <alignment horizontal="left" vertical="center" indent="1"/>
      <protection locked="0"/>
    </xf>
    <xf numFmtId="49" fontId="1" fillId="18" borderId="22" xfId="0" applyNumberFormat="1" applyFont="1" applyFill="1" applyBorder="1" applyAlignment="1" applyProtection="1">
      <alignment horizontal="left" vertical="center" indent="1"/>
      <protection locked="0"/>
    </xf>
    <xf numFmtId="168" fontId="3" fillId="0" borderId="14" xfId="0" applyNumberFormat="1" applyFont="1" applyFill="1" applyBorder="1" applyAlignment="1" applyProtection="1">
      <alignment horizontal="right" vertical="center" indent="2"/>
    </xf>
    <xf numFmtId="168" fontId="3" fillId="0" borderId="12" xfId="0" applyNumberFormat="1" applyFont="1" applyFill="1" applyBorder="1" applyAlignment="1" applyProtection="1">
      <alignment horizontal="right" vertical="center" indent="2"/>
    </xf>
    <xf numFmtId="168" fontId="3" fillId="0" borderId="15" xfId="0" applyNumberFormat="1" applyFont="1" applyFill="1" applyBorder="1" applyAlignment="1" applyProtection="1">
      <alignment horizontal="right" vertical="center" indent="2"/>
    </xf>
    <xf numFmtId="168" fontId="8" fillId="0" borderId="14" xfId="0" applyNumberFormat="1" applyFont="1" applyFill="1" applyBorder="1" applyAlignment="1" applyProtection="1">
      <alignment horizontal="center" vertical="center"/>
      <protection hidden="1"/>
    </xf>
    <xf numFmtId="168" fontId="8" fillId="0" borderId="12" xfId="0" applyNumberFormat="1" applyFont="1" applyFill="1" applyBorder="1" applyAlignment="1" applyProtection="1">
      <alignment horizontal="center" vertical="center"/>
      <protection hidden="1"/>
    </xf>
    <xf numFmtId="168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top" wrapText="1"/>
    </xf>
    <xf numFmtId="49" fontId="8" fillId="18" borderId="14" xfId="0" applyNumberFormat="1" applyFont="1" applyFill="1" applyBorder="1" applyAlignment="1" applyProtection="1">
      <alignment horizontal="left" vertical="center" indent="1"/>
      <protection locked="0"/>
    </xf>
    <xf numFmtId="49" fontId="8" fillId="18" borderId="12" xfId="0" applyNumberFormat="1" applyFont="1" applyFill="1" applyBorder="1" applyAlignment="1" applyProtection="1">
      <alignment horizontal="left" vertical="center" indent="1"/>
      <protection locked="0"/>
    </xf>
    <xf numFmtId="49" fontId="8" fillId="18" borderId="15" xfId="0" applyNumberFormat="1" applyFont="1" applyFill="1" applyBorder="1" applyAlignment="1" applyProtection="1">
      <alignment horizontal="left" vertical="center" indent="1"/>
      <protection locked="0"/>
    </xf>
    <xf numFmtId="14" fontId="8" fillId="18" borderId="14" xfId="0" applyNumberFormat="1" applyFont="1" applyFill="1" applyBorder="1" applyAlignment="1" applyProtection="1">
      <alignment horizontal="left" vertical="center" indent="1"/>
      <protection locked="0"/>
    </xf>
    <xf numFmtId="14" fontId="8" fillId="18" borderId="12" xfId="0" applyNumberFormat="1" applyFont="1" applyFill="1" applyBorder="1" applyAlignment="1" applyProtection="1">
      <alignment horizontal="left" vertical="center" indent="1"/>
      <protection locked="0"/>
    </xf>
    <xf numFmtId="14" fontId="8" fillId="18" borderId="15" xfId="0" applyNumberFormat="1" applyFont="1" applyFill="1" applyBorder="1" applyAlignment="1" applyProtection="1">
      <alignment horizontal="left" vertical="center" indent="1"/>
      <protection locked="0"/>
    </xf>
    <xf numFmtId="14" fontId="8" fillId="18" borderId="14" xfId="0" applyNumberFormat="1" applyFont="1" applyFill="1" applyBorder="1" applyAlignment="1" applyProtection="1">
      <alignment horizontal="center" vertical="center"/>
      <protection locked="0"/>
    </xf>
    <xf numFmtId="14" fontId="8" fillId="18" borderId="12" xfId="0" applyNumberFormat="1" applyFont="1" applyFill="1" applyBorder="1" applyAlignment="1" applyProtection="1">
      <alignment horizontal="center" vertical="center"/>
      <protection locked="0"/>
    </xf>
    <xf numFmtId="14" fontId="8" fillId="18" borderId="15" xfId="0" applyNumberFormat="1" applyFont="1" applyFill="1" applyBorder="1" applyAlignment="1" applyProtection="1">
      <alignment horizontal="center" vertical="center"/>
      <protection locked="0"/>
    </xf>
    <xf numFmtId="166" fontId="8" fillId="18" borderId="14" xfId="0" applyNumberFormat="1" applyFont="1" applyFill="1" applyBorder="1" applyAlignment="1" applyProtection="1">
      <alignment horizontal="left" vertical="center" indent="1"/>
      <protection locked="0"/>
    </xf>
    <xf numFmtId="166" fontId="8" fillId="18" borderId="12" xfId="0" applyNumberFormat="1" applyFont="1" applyFill="1" applyBorder="1" applyAlignment="1" applyProtection="1">
      <alignment horizontal="left" vertical="center" indent="1"/>
      <protection locked="0"/>
    </xf>
    <xf numFmtId="166" fontId="8" fillId="18" borderId="15" xfId="0" applyNumberFormat="1" applyFont="1" applyFill="1" applyBorder="1" applyAlignment="1" applyProtection="1">
      <alignment horizontal="left" vertical="center" indent="1"/>
      <protection locked="0"/>
    </xf>
    <xf numFmtId="0" fontId="13" fillId="0" borderId="17" xfId="0" applyFont="1" applyBorder="1" applyAlignment="1" applyProtection="1">
      <alignment vertical="center"/>
    </xf>
    <xf numFmtId="0" fontId="13" fillId="0" borderId="13" xfId="0" applyFont="1" applyBorder="1" applyAlignment="1" applyProtection="1">
      <alignment vertical="center"/>
    </xf>
    <xf numFmtId="0" fontId="13" fillId="0" borderId="18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top"/>
    </xf>
    <xf numFmtId="0" fontId="3" fillId="0" borderId="13" xfId="0" applyFont="1" applyBorder="1" applyAlignment="1" applyProtection="1">
      <alignment vertical="top"/>
    </xf>
    <xf numFmtId="0" fontId="3" fillId="0" borderId="18" xfId="0" applyFont="1" applyBorder="1" applyAlignment="1" applyProtection="1">
      <alignment vertical="top"/>
    </xf>
    <xf numFmtId="0" fontId="3" fillId="0" borderId="21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22" xfId="0" applyFont="1" applyBorder="1" applyAlignment="1" applyProtection="1">
      <alignment vertical="top"/>
    </xf>
    <xf numFmtId="0" fontId="3" fillId="0" borderId="19" xfId="0" applyFont="1" applyBorder="1" applyAlignment="1" applyProtection="1">
      <alignment vertical="top"/>
    </xf>
    <xf numFmtId="0" fontId="3" fillId="0" borderId="16" xfId="0" applyFont="1" applyBorder="1" applyAlignment="1" applyProtection="1">
      <alignment vertical="top"/>
    </xf>
    <xf numFmtId="0" fontId="3" fillId="0" borderId="20" xfId="0" applyFont="1" applyBorder="1" applyAlignment="1" applyProtection="1">
      <alignment vertical="top"/>
    </xf>
    <xf numFmtId="0" fontId="34" fillId="0" borderId="0" xfId="0" applyFont="1" applyFill="1" applyBorder="1" applyAlignment="1" applyProtection="1">
      <alignment horizontal="center" vertical="center"/>
    </xf>
    <xf numFmtId="164" fontId="1" fillId="18" borderId="19" xfId="0" applyNumberFormat="1" applyFont="1" applyFill="1" applyBorder="1" applyAlignment="1" applyProtection="1">
      <alignment horizontal="left" vertical="center" indent="1"/>
      <protection locked="0"/>
    </xf>
    <xf numFmtId="164" fontId="1" fillId="18" borderId="16" xfId="0" applyNumberFormat="1" applyFont="1" applyFill="1" applyBorder="1" applyAlignment="1" applyProtection="1">
      <alignment horizontal="left" vertical="center" indent="1"/>
      <protection locked="0"/>
    </xf>
    <xf numFmtId="49" fontId="1" fillId="18" borderId="16" xfId="0" applyNumberFormat="1" applyFont="1" applyFill="1" applyBorder="1" applyAlignment="1" applyProtection="1">
      <alignment vertical="center"/>
      <protection locked="0"/>
    </xf>
    <xf numFmtId="49" fontId="1" fillId="18" borderId="20" xfId="0" applyNumberFormat="1" applyFont="1" applyFill="1" applyBorder="1" applyAlignment="1" applyProtection="1">
      <alignment vertical="center"/>
      <protection locked="0"/>
    </xf>
    <xf numFmtId="14" fontId="11" fillId="18" borderId="16" xfId="0" applyNumberFormat="1" applyFont="1" applyFill="1" applyBorder="1" applyAlignment="1" applyProtection="1">
      <alignment horizontal="right" vertical="center"/>
      <protection locked="0"/>
    </xf>
    <xf numFmtId="0" fontId="11" fillId="18" borderId="16" xfId="0" applyNumberFormat="1" applyFont="1" applyFill="1" applyBorder="1" applyAlignment="1" applyProtection="1">
      <alignment horizontal="right" vertical="center"/>
      <protection locked="0"/>
    </xf>
    <xf numFmtId="0" fontId="11" fillId="18" borderId="0" xfId="0" applyFont="1" applyFill="1" applyBorder="1" applyAlignment="1" applyProtection="1">
      <alignment vertical="center"/>
      <protection locked="0"/>
    </xf>
    <xf numFmtId="0" fontId="11" fillId="18" borderId="0" xfId="0" applyFont="1" applyFill="1" applyAlignment="1" applyProtection="1">
      <alignment vertical="center"/>
      <protection locked="0"/>
    </xf>
    <xf numFmtId="49" fontId="11" fillId="18" borderId="16" xfId="0" applyNumberFormat="1" applyFont="1" applyFill="1" applyBorder="1" applyAlignment="1" applyProtection="1">
      <alignment horizontal="left" vertical="center"/>
      <protection locked="0"/>
    </xf>
    <xf numFmtId="0" fontId="11" fillId="18" borderId="16" xfId="0" applyFont="1" applyFill="1" applyBorder="1" applyAlignment="1" applyProtection="1">
      <alignment vertical="center"/>
      <protection locked="0"/>
    </xf>
    <xf numFmtId="49" fontId="4" fillId="18" borderId="14" xfId="0" applyNumberFormat="1" applyFont="1" applyFill="1" applyBorder="1" applyAlignment="1" applyProtection="1">
      <alignment horizontal="left" vertical="center" indent="1"/>
      <protection locked="0"/>
    </xf>
    <xf numFmtId="49" fontId="4" fillId="18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8" borderId="15" xfId="0" applyNumberFormat="1" applyFont="1" applyFill="1" applyBorder="1" applyAlignment="1" applyProtection="1">
      <alignment horizontal="left" vertical="center" indent="1"/>
      <protection locked="0"/>
    </xf>
    <xf numFmtId="49" fontId="1" fillId="18" borderId="23" xfId="35" applyNumberFormat="1" applyFont="1" applyFill="1" applyBorder="1" applyAlignment="1" applyProtection="1">
      <alignment horizontal="left" vertical="center" indent="1"/>
      <protection locked="0"/>
    </xf>
    <xf numFmtId="49" fontId="1" fillId="18" borderId="24" xfId="35" applyNumberFormat="1" applyFont="1" applyFill="1" applyBorder="1" applyAlignment="1" applyProtection="1">
      <alignment horizontal="left" vertical="center" indent="1"/>
      <protection locked="0"/>
    </xf>
    <xf numFmtId="49" fontId="1" fillId="18" borderId="25" xfId="35" applyNumberFormat="1" applyFont="1" applyFill="1" applyBorder="1" applyAlignment="1" applyProtection="1">
      <alignment horizontal="left" vertical="center" indent="1"/>
      <protection locked="0"/>
    </xf>
    <xf numFmtId="4" fontId="1" fillId="18" borderId="23" xfId="35" applyNumberFormat="1" applyFont="1" applyFill="1" applyBorder="1" applyAlignment="1" applyProtection="1">
      <alignment horizontal="right" vertical="center" indent="1"/>
      <protection locked="0"/>
    </xf>
    <xf numFmtId="4" fontId="1" fillId="18" borderId="24" xfId="35" applyNumberFormat="1" applyFont="1" applyFill="1" applyBorder="1" applyAlignment="1" applyProtection="1">
      <alignment horizontal="right" vertical="center" indent="1"/>
      <protection locked="0"/>
    </xf>
    <xf numFmtId="4" fontId="1" fillId="18" borderId="25" xfId="35" applyNumberFormat="1" applyFont="1" applyFill="1" applyBorder="1" applyAlignment="1" applyProtection="1">
      <alignment horizontal="right" vertical="center" indent="1"/>
      <protection locked="0"/>
    </xf>
    <xf numFmtId="10" fontId="1" fillId="18" borderId="14" xfId="35" applyNumberFormat="1" applyFont="1" applyFill="1" applyBorder="1" applyAlignment="1" applyProtection="1">
      <alignment horizontal="right" vertical="center" wrapText="1" indent="1"/>
      <protection locked="0"/>
    </xf>
    <xf numFmtId="10" fontId="1" fillId="18" borderId="12" xfId="35" applyNumberFormat="1" applyFont="1" applyFill="1" applyBorder="1" applyAlignment="1" applyProtection="1">
      <alignment horizontal="right" vertical="center" wrapText="1" indent="1"/>
      <protection locked="0"/>
    </xf>
    <xf numFmtId="10" fontId="1" fillId="18" borderId="15" xfId="35" applyNumberFormat="1" applyFont="1" applyFill="1" applyBorder="1" applyAlignment="1" applyProtection="1">
      <alignment horizontal="right" vertical="center" wrapText="1" indent="1"/>
      <protection locked="0"/>
    </xf>
    <xf numFmtId="49" fontId="1" fillId="18" borderId="26" xfId="35" applyNumberFormat="1" applyFont="1" applyFill="1" applyBorder="1" applyAlignment="1" applyProtection="1">
      <alignment horizontal="left" vertical="center" indent="1"/>
      <protection locked="0"/>
    </xf>
    <xf numFmtId="49" fontId="1" fillId="18" borderId="27" xfId="35" applyNumberFormat="1" applyFont="1" applyFill="1" applyBorder="1" applyAlignment="1" applyProtection="1">
      <alignment horizontal="left" vertical="center" indent="1"/>
      <protection locked="0"/>
    </xf>
    <xf numFmtId="49" fontId="1" fillId="18" borderId="28" xfId="35" applyNumberFormat="1" applyFont="1" applyFill="1" applyBorder="1" applyAlignment="1" applyProtection="1">
      <alignment horizontal="left" vertical="center" indent="1"/>
      <protection locked="0"/>
    </xf>
    <xf numFmtId="49" fontId="8" fillId="0" borderId="14" xfId="35" applyNumberFormat="1" applyFont="1" applyFill="1" applyBorder="1" applyAlignment="1" applyProtection="1">
      <alignment horizontal="left" vertical="center" indent="1"/>
    </xf>
    <xf numFmtId="49" fontId="8" fillId="0" borderId="12" xfId="35" applyNumberFormat="1" applyFont="1" applyFill="1" applyBorder="1" applyAlignment="1" applyProtection="1">
      <alignment horizontal="left" vertical="center" indent="1"/>
    </xf>
    <xf numFmtId="49" fontId="8" fillId="0" borderId="15" xfId="35" applyNumberFormat="1" applyFont="1" applyFill="1" applyBorder="1" applyAlignment="1" applyProtection="1">
      <alignment horizontal="left" vertical="center" indent="1"/>
    </xf>
    <xf numFmtId="168" fontId="8" fillId="0" borderId="29" xfId="35" applyNumberFormat="1" applyFont="1" applyFill="1" applyBorder="1" applyAlignment="1" applyProtection="1">
      <alignment horizontal="right" vertical="center" indent="1"/>
    </xf>
    <xf numFmtId="168" fontId="8" fillId="0" borderId="30" xfId="35" applyNumberFormat="1" applyFont="1" applyFill="1" applyBorder="1" applyAlignment="1" applyProtection="1">
      <alignment horizontal="right" vertical="center" indent="1"/>
    </xf>
    <xf numFmtId="168" fontId="8" fillId="0" borderId="31" xfId="35" applyNumberFormat="1" applyFont="1" applyFill="1" applyBorder="1" applyAlignment="1" applyProtection="1">
      <alignment horizontal="right" vertical="center" indent="1"/>
    </xf>
    <xf numFmtId="4" fontId="2" fillId="19" borderId="14" xfId="35" applyNumberFormat="1" applyFont="1" applyFill="1" applyBorder="1" applyAlignment="1" applyProtection="1">
      <alignment horizontal="right" vertical="center" indent="1"/>
      <protection locked="0"/>
    </xf>
    <xf numFmtId="4" fontId="2" fillId="19" borderId="12" xfId="35" applyNumberFormat="1" applyFont="1" applyFill="1" applyBorder="1" applyAlignment="1" applyProtection="1">
      <alignment horizontal="right" vertical="center" indent="1"/>
      <protection locked="0"/>
    </xf>
    <xf numFmtId="4" fontId="2" fillId="19" borderId="15" xfId="35" applyNumberFormat="1" applyFont="1" applyFill="1" applyBorder="1" applyAlignment="1" applyProtection="1">
      <alignment horizontal="right" vertical="center" indent="1"/>
      <protection locked="0"/>
    </xf>
    <xf numFmtId="168" fontId="8" fillId="0" borderId="14" xfId="35" applyNumberFormat="1" applyFont="1" applyFill="1" applyBorder="1" applyAlignment="1" applyProtection="1">
      <alignment horizontal="right" vertical="center" indent="1"/>
    </xf>
    <xf numFmtId="168" fontId="8" fillId="0" borderId="12" xfId="35" applyNumberFormat="1" applyFont="1" applyFill="1" applyBorder="1" applyAlignment="1" applyProtection="1">
      <alignment horizontal="right" vertical="center" indent="1"/>
    </xf>
    <xf numFmtId="168" fontId="8" fillId="0" borderId="15" xfId="35" applyNumberFormat="1" applyFont="1" applyFill="1" applyBorder="1" applyAlignment="1" applyProtection="1">
      <alignment horizontal="right" vertical="center" indent="1"/>
    </xf>
    <xf numFmtId="4" fontId="1" fillId="18" borderId="26" xfId="35" applyNumberFormat="1" applyFont="1" applyFill="1" applyBorder="1" applyAlignment="1" applyProtection="1">
      <alignment horizontal="right" vertical="center" indent="1"/>
      <protection locked="0"/>
    </xf>
    <xf numFmtId="4" fontId="1" fillId="18" borderId="27" xfId="35" applyNumberFormat="1" applyFont="1" applyFill="1" applyBorder="1" applyAlignment="1" applyProtection="1">
      <alignment horizontal="right" vertical="center" indent="1"/>
      <protection locked="0"/>
    </xf>
    <xf numFmtId="4" fontId="1" fillId="18" borderId="28" xfId="35" applyNumberFormat="1" applyFont="1" applyFill="1" applyBorder="1" applyAlignment="1" applyProtection="1">
      <alignment horizontal="right" vertical="center" indent="1"/>
      <protection locked="0"/>
    </xf>
    <xf numFmtId="0" fontId="1" fillId="0" borderId="0" xfId="35" applyFont="1" applyFill="1" applyBorder="1" applyAlignment="1" applyProtection="1">
      <alignment horizontal="center" vertical="center" wrapText="1"/>
    </xf>
    <xf numFmtId="0" fontId="1" fillId="0" borderId="16" xfId="35" applyFont="1" applyFill="1" applyBorder="1" applyAlignment="1" applyProtection="1">
      <alignment horizontal="center" vertical="center" wrapText="1"/>
    </xf>
    <xf numFmtId="4" fontId="4" fillId="17" borderId="12" xfId="35" applyNumberFormat="1" applyFont="1" applyFill="1" applyBorder="1" applyAlignment="1" applyProtection="1">
      <alignment horizontal="right" vertical="center" indent="1"/>
    </xf>
    <xf numFmtId="4" fontId="4" fillId="17" borderId="15" xfId="35" applyNumberFormat="1" applyFont="1" applyFill="1" applyBorder="1" applyAlignment="1" applyProtection="1">
      <alignment horizontal="right" vertical="center" indent="1"/>
    </xf>
    <xf numFmtId="168" fontId="4" fillId="0" borderId="29" xfId="35" applyNumberFormat="1" applyFont="1" applyFill="1" applyBorder="1" applyAlignment="1" applyProtection="1">
      <alignment horizontal="right" vertical="center" indent="1"/>
    </xf>
    <xf numFmtId="168" fontId="4" fillId="0" borderId="30" xfId="35" applyNumberFormat="1" applyFont="1" applyFill="1" applyBorder="1" applyAlignment="1" applyProtection="1">
      <alignment horizontal="right" vertical="center" indent="1"/>
    </xf>
    <xf numFmtId="168" fontId="4" fillId="0" borderId="31" xfId="35" applyNumberFormat="1" applyFont="1" applyFill="1" applyBorder="1" applyAlignment="1" applyProtection="1">
      <alignment horizontal="right" vertical="center" indent="1"/>
    </xf>
    <xf numFmtId="168" fontId="2" fillId="0" borderId="14" xfId="35" applyNumberFormat="1" applyFont="1" applyFill="1" applyBorder="1" applyAlignment="1" applyProtection="1">
      <alignment horizontal="right" vertical="center" indent="1"/>
    </xf>
    <xf numFmtId="168" fontId="2" fillId="0" borderId="12" xfId="35" applyNumberFormat="1" applyFont="1" applyFill="1" applyBorder="1" applyAlignment="1" applyProtection="1">
      <alignment horizontal="right" vertical="center" indent="1"/>
    </xf>
    <xf numFmtId="168" fontId="2" fillId="0" borderId="15" xfId="35" applyNumberFormat="1" applyFont="1" applyFill="1" applyBorder="1" applyAlignment="1" applyProtection="1">
      <alignment horizontal="right" vertical="center" indent="1"/>
    </xf>
    <xf numFmtId="4" fontId="1" fillId="18" borderId="32" xfId="35" applyNumberFormat="1" applyFont="1" applyFill="1" applyBorder="1" applyAlignment="1" applyProtection="1">
      <alignment horizontal="right" vertical="center" indent="1"/>
      <protection locked="0"/>
    </xf>
    <xf numFmtId="4" fontId="1" fillId="18" borderId="33" xfId="35" applyNumberFormat="1" applyFont="1" applyFill="1" applyBorder="1" applyAlignment="1" applyProtection="1">
      <alignment horizontal="right" vertical="center" indent="1"/>
      <protection locked="0"/>
    </xf>
    <xf numFmtId="4" fontId="1" fillId="18" borderId="34" xfId="35" applyNumberFormat="1" applyFont="1" applyFill="1" applyBorder="1" applyAlignment="1" applyProtection="1">
      <alignment horizontal="right" vertical="center" indent="1"/>
      <protection locked="0"/>
    </xf>
    <xf numFmtId="49" fontId="1" fillId="18" borderId="32" xfId="35" applyNumberFormat="1" applyFont="1" applyFill="1" applyBorder="1" applyAlignment="1" applyProtection="1">
      <alignment horizontal="left" vertical="center" indent="1"/>
      <protection locked="0"/>
    </xf>
    <xf numFmtId="49" fontId="1" fillId="18" borderId="33" xfId="35" applyNumberFormat="1" applyFont="1" applyFill="1" applyBorder="1" applyAlignment="1" applyProtection="1">
      <alignment horizontal="left" vertical="center" indent="1"/>
      <protection locked="0"/>
    </xf>
    <xf numFmtId="49" fontId="1" fillId="18" borderId="34" xfId="35" applyNumberFormat="1" applyFont="1" applyFill="1" applyBorder="1" applyAlignment="1" applyProtection="1">
      <alignment horizontal="left" vertical="center" indent="1"/>
      <protection locked="0"/>
    </xf>
  </cellXfs>
  <cellStyles count="4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4"/>
    <cellStyle name="Standard 5" xfId="45"/>
    <cellStyle name="Standard_Anlage Mittelabruf - Weiterbildung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18</xdr:col>
      <xdr:colOff>0</xdr:colOff>
      <xdr:row>2</xdr:row>
      <xdr:rowOff>168275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6712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workbookViewId="0">
      <selection activeCell="B19" sqref="B19"/>
    </sheetView>
  </sheetViews>
  <sheetFormatPr baseColWidth="10" defaultColWidth="11.42578125" defaultRowHeight="12"/>
  <cols>
    <col min="1" max="1" width="10.7109375" style="64" customWidth="1"/>
    <col min="2" max="2" width="15.7109375" style="65" customWidth="1"/>
    <col min="3" max="3" width="78.7109375" style="64" customWidth="1"/>
    <col min="4" max="16384" width="11.42578125" style="64"/>
  </cols>
  <sheetData>
    <row r="1" spans="1:7" s="75" customFormat="1" ht="30" customHeight="1" thickBot="1">
      <c r="A1" s="73" t="s">
        <v>65</v>
      </c>
      <c r="B1" s="74"/>
      <c r="C1" s="74"/>
    </row>
    <row r="2" spans="1:7" s="75" customFormat="1" ht="30" customHeight="1" thickTop="1">
      <c r="A2" s="76" t="s">
        <v>1</v>
      </c>
      <c r="B2" s="77"/>
      <c r="C2" s="78"/>
    </row>
    <row r="3" spans="1:7" s="75" customFormat="1" ht="30" customHeight="1" thickBot="1">
      <c r="A3" s="79" t="s">
        <v>93</v>
      </c>
      <c r="B3" s="80"/>
      <c r="C3" s="81"/>
    </row>
    <row r="4" spans="1:7" ht="15" customHeight="1" thickTop="1">
      <c r="A4" s="82" t="str">
        <f>IF(AND(Mittelanforderung!F36="",Mittelanforderung!F46="",Mittelanforderung!F50="")," - öffentlich -"," - vertraulich -")</f>
        <v xml:space="preserve"> - öffentlich -</v>
      </c>
      <c r="E4" s="66"/>
    </row>
    <row r="5" spans="1:7" ht="15" customHeight="1">
      <c r="E5" s="66"/>
    </row>
    <row r="6" spans="1:7" s="75" customFormat="1" ht="18" customHeight="1">
      <c r="A6" s="83" t="s">
        <v>94</v>
      </c>
      <c r="B6" s="84"/>
      <c r="C6" s="85"/>
    </row>
    <row r="7" spans="1:7" s="88" customFormat="1" ht="18" customHeight="1">
      <c r="A7" s="86" t="s">
        <v>66</v>
      </c>
      <c r="B7" s="87" t="s">
        <v>67</v>
      </c>
      <c r="C7" s="86" t="s">
        <v>68</v>
      </c>
      <c r="F7" s="75"/>
    </row>
    <row r="8" spans="1:7" s="66" customFormat="1" ht="24" customHeight="1">
      <c r="A8" s="89" t="s">
        <v>69</v>
      </c>
      <c r="B8" s="90">
        <v>41003</v>
      </c>
      <c r="C8" s="91" t="s">
        <v>70</v>
      </c>
      <c r="D8" s="64"/>
      <c r="E8" s="64"/>
      <c r="F8" s="64"/>
    </row>
    <row r="9" spans="1:7" ht="24" customHeight="1">
      <c r="A9" s="89" t="s">
        <v>71</v>
      </c>
      <c r="B9" s="90">
        <v>41627</v>
      </c>
      <c r="C9" s="91" t="s">
        <v>73</v>
      </c>
      <c r="G9" s="66"/>
    </row>
    <row r="10" spans="1:7" ht="48" customHeight="1">
      <c r="A10" s="92" t="s">
        <v>72</v>
      </c>
      <c r="B10" s="90">
        <v>42787</v>
      </c>
      <c r="C10" s="91" t="s">
        <v>74</v>
      </c>
    </row>
    <row r="11" spans="1:7" ht="36" customHeight="1">
      <c r="A11" s="92" t="s">
        <v>79</v>
      </c>
      <c r="B11" s="90">
        <v>43482</v>
      </c>
      <c r="C11" s="91" t="s">
        <v>86</v>
      </c>
    </row>
    <row r="12" spans="1:7" ht="24" customHeight="1">
      <c r="A12" s="92" t="s">
        <v>87</v>
      </c>
      <c r="B12" s="90">
        <v>43895</v>
      </c>
      <c r="C12" s="91" t="s">
        <v>88</v>
      </c>
    </row>
    <row r="13" spans="1:7" ht="24" customHeight="1">
      <c r="A13" s="92" t="s">
        <v>89</v>
      </c>
      <c r="B13" s="90">
        <v>44838</v>
      </c>
      <c r="C13" s="91" t="s">
        <v>90</v>
      </c>
    </row>
    <row r="14" spans="1:7" s="75" customFormat="1" ht="15" customHeight="1">
      <c r="A14" s="93"/>
    </row>
    <row r="15" spans="1:7" s="75" customFormat="1" ht="18" customHeight="1">
      <c r="A15" s="83" t="s">
        <v>95</v>
      </c>
      <c r="B15" s="84"/>
      <c r="C15" s="85"/>
    </row>
    <row r="16" spans="1:7" s="88" customFormat="1" ht="18" customHeight="1">
      <c r="A16" s="86" t="s">
        <v>66</v>
      </c>
      <c r="B16" s="87" t="s">
        <v>67</v>
      </c>
      <c r="C16" s="86" t="s">
        <v>68</v>
      </c>
      <c r="F16" s="75"/>
    </row>
    <row r="17" spans="1:6" s="88" customFormat="1" ht="24" customHeight="1">
      <c r="A17" s="94" t="s">
        <v>96</v>
      </c>
      <c r="B17" s="95">
        <v>44928</v>
      </c>
      <c r="C17" s="96" t="s">
        <v>97</v>
      </c>
      <c r="F17" s="75"/>
    </row>
    <row r="18" spans="1:6" s="75" customFormat="1" ht="24" customHeight="1">
      <c r="A18" s="94" t="s">
        <v>101</v>
      </c>
      <c r="B18" s="97">
        <v>45062</v>
      </c>
      <c r="C18" s="96" t="s">
        <v>102</v>
      </c>
    </row>
    <row r="19" spans="1:6" s="75" customFormat="1" ht="24" customHeight="1">
      <c r="A19" s="94"/>
      <c r="B19" s="97"/>
      <c r="C19" s="96"/>
    </row>
    <row r="20" spans="1:6" s="75" customFormat="1" ht="24" customHeight="1">
      <c r="A20" s="94"/>
      <c r="B20" s="97"/>
      <c r="C20" s="96"/>
    </row>
    <row r="21" spans="1:6" s="75" customFormat="1" ht="24" customHeight="1">
      <c r="A21" s="94"/>
      <c r="B21" s="97"/>
      <c r="C21" s="96"/>
    </row>
    <row r="22" spans="1:6" s="75" customFormat="1" ht="24" customHeight="1">
      <c r="A22" s="94"/>
      <c r="B22" s="95"/>
      <c r="C22" s="96"/>
    </row>
    <row r="23" spans="1:6" s="75" customFormat="1" ht="24" customHeight="1">
      <c r="A23" s="94"/>
      <c r="B23" s="95"/>
      <c r="C23" s="96"/>
    </row>
    <row r="24" spans="1:6" s="75" customFormat="1" ht="24" customHeight="1">
      <c r="A24" s="94"/>
      <c r="B24" s="97"/>
      <c r="C24" s="96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showGridLines="0" tabSelected="1" zoomScaleNormal="100" workbookViewId="0">
      <selection activeCell="A5" sqref="A5:H5"/>
    </sheetView>
  </sheetViews>
  <sheetFormatPr baseColWidth="10" defaultColWidth="11.42578125" defaultRowHeight="12" customHeight="1"/>
  <cols>
    <col min="1" max="18" width="5.7109375" style="22" customWidth="1"/>
    <col min="19" max="16384" width="11.42578125" style="22"/>
  </cols>
  <sheetData>
    <row r="1" spans="1:18" s="61" customFormat="1" ht="15" customHeight="1"/>
    <row r="2" spans="1:18" s="61" customFormat="1" ht="15" customHeight="1"/>
    <row r="3" spans="1:18" s="61" customFormat="1" ht="15" customHeight="1"/>
    <row r="4" spans="1:18" s="69" customFormat="1" ht="15" customHeight="1"/>
    <row r="5" spans="1:18" s="21" customFormat="1" ht="15" customHeight="1">
      <c r="A5" s="100"/>
      <c r="B5" s="101"/>
      <c r="C5" s="101"/>
      <c r="D5" s="101"/>
      <c r="E5" s="101"/>
      <c r="F5" s="101"/>
      <c r="G5" s="101"/>
      <c r="H5" s="102"/>
    </row>
    <row r="6" spans="1:18" s="21" customFormat="1" ht="15" customHeight="1">
      <c r="A6" s="103"/>
      <c r="B6" s="104"/>
      <c r="C6" s="104"/>
      <c r="D6" s="104"/>
      <c r="E6" s="104"/>
      <c r="F6" s="104"/>
      <c r="G6" s="104"/>
      <c r="H6" s="105"/>
    </row>
    <row r="7" spans="1:18" s="21" customFormat="1" ht="15" customHeight="1">
      <c r="A7" s="103"/>
      <c r="B7" s="104"/>
      <c r="C7" s="104"/>
      <c r="D7" s="104"/>
      <c r="E7" s="104"/>
      <c r="F7" s="104"/>
      <c r="G7" s="104"/>
      <c r="H7" s="105"/>
      <c r="M7" s="125" t="s">
        <v>100</v>
      </c>
      <c r="N7" s="126"/>
      <c r="O7" s="126"/>
      <c r="P7" s="126"/>
      <c r="Q7" s="126"/>
      <c r="R7" s="127"/>
    </row>
    <row r="8" spans="1:18" s="21" customFormat="1" ht="15" customHeight="1">
      <c r="A8" s="103"/>
      <c r="B8" s="104"/>
      <c r="C8" s="104"/>
      <c r="D8" s="104"/>
      <c r="E8" s="104"/>
      <c r="F8" s="104"/>
      <c r="G8" s="104"/>
      <c r="H8" s="105"/>
      <c r="M8" s="128" t="s">
        <v>11</v>
      </c>
      <c r="N8" s="129"/>
      <c r="O8" s="129"/>
      <c r="P8" s="129"/>
      <c r="Q8" s="129"/>
      <c r="R8" s="130"/>
    </row>
    <row r="9" spans="1:18" ht="15" customHeight="1">
      <c r="A9" s="141"/>
      <c r="B9" s="142"/>
      <c r="C9" s="143"/>
      <c r="D9" s="143"/>
      <c r="E9" s="143"/>
      <c r="F9" s="143"/>
      <c r="G9" s="143"/>
      <c r="H9" s="144"/>
      <c r="I9" s="21"/>
      <c r="J9" s="21"/>
      <c r="K9" s="21"/>
      <c r="M9" s="131" t="s">
        <v>9</v>
      </c>
      <c r="N9" s="132"/>
      <c r="O9" s="132"/>
      <c r="P9" s="132"/>
      <c r="Q9" s="132"/>
      <c r="R9" s="133"/>
    </row>
    <row r="10" spans="1:18" s="24" customFormat="1" ht="15" customHeight="1">
      <c r="A10" s="28" t="s">
        <v>0</v>
      </c>
      <c r="B10" s="23"/>
      <c r="C10" s="23"/>
      <c r="D10" s="23"/>
      <c r="E10" s="23"/>
      <c r="F10" s="22"/>
      <c r="G10" s="22"/>
      <c r="H10" s="22"/>
      <c r="I10" s="22"/>
      <c r="J10" s="22"/>
      <c r="K10" s="22"/>
      <c r="M10" s="134"/>
      <c r="N10" s="135"/>
      <c r="O10" s="135"/>
      <c r="P10" s="135"/>
      <c r="Q10" s="135"/>
      <c r="R10" s="136"/>
    </row>
    <row r="11" spans="1:18" s="24" customFormat="1" ht="15" customHeight="1">
      <c r="M11" s="134"/>
      <c r="N11" s="135"/>
      <c r="O11" s="135"/>
      <c r="P11" s="135"/>
      <c r="Q11" s="135"/>
      <c r="R11" s="136"/>
    </row>
    <row r="12" spans="1:18" s="24" customFormat="1" ht="15" customHeight="1">
      <c r="A12" s="29" t="s">
        <v>98</v>
      </c>
      <c r="M12" s="137"/>
      <c r="N12" s="138"/>
      <c r="O12" s="138"/>
      <c r="P12" s="138"/>
      <c r="Q12" s="138"/>
      <c r="R12" s="139"/>
    </row>
    <row r="13" spans="1:18" s="24" customFormat="1" ht="15" customHeight="1">
      <c r="A13" s="29" t="s">
        <v>99</v>
      </c>
      <c r="M13" s="131" t="s">
        <v>10</v>
      </c>
      <c r="N13" s="132"/>
      <c r="O13" s="132"/>
      <c r="P13" s="132"/>
      <c r="Q13" s="132"/>
      <c r="R13" s="133"/>
    </row>
    <row r="14" spans="1:18" s="24" customFormat="1" ht="15" customHeight="1">
      <c r="A14" s="29" t="s">
        <v>91</v>
      </c>
      <c r="M14" s="134"/>
      <c r="N14" s="135"/>
      <c r="O14" s="135"/>
      <c r="P14" s="135"/>
      <c r="Q14" s="135"/>
      <c r="R14" s="136"/>
    </row>
    <row r="15" spans="1:18" s="24" customFormat="1" ht="15" customHeight="1">
      <c r="A15" s="29" t="s">
        <v>92</v>
      </c>
      <c r="M15" s="134"/>
      <c r="N15" s="135"/>
      <c r="O15" s="135"/>
      <c r="P15" s="135"/>
      <c r="Q15" s="135"/>
      <c r="R15" s="136"/>
    </row>
    <row r="16" spans="1:18" s="24" customFormat="1" ht="15" customHeight="1">
      <c r="M16" s="137"/>
      <c r="N16" s="138"/>
      <c r="O16" s="138"/>
      <c r="P16" s="138"/>
      <c r="Q16" s="138"/>
      <c r="R16" s="139"/>
    </row>
    <row r="18" spans="1:18" s="23" customFormat="1" ht="15" customHeight="1">
      <c r="A18" s="140" t="s">
        <v>1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</row>
    <row r="19" spans="1:18" s="23" customFormat="1" ht="12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18" s="23" customFormat="1" ht="12" customHeight="1">
      <c r="A20" s="112" t="s">
        <v>80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</row>
    <row r="21" spans="1:18" s="23" customFormat="1" ht="12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s="23" customFormat="1" ht="12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1:18" s="23" customFormat="1" ht="12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1:18" ht="12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8" ht="18" customHeight="1">
      <c r="A25" s="22" t="s">
        <v>4</v>
      </c>
      <c r="F25" s="113" t="s">
        <v>46</v>
      </c>
      <c r="G25" s="114"/>
      <c r="H25" s="115"/>
    </row>
    <row r="26" spans="1:18" ht="5.0999999999999996" customHeight="1"/>
    <row r="27" spans="1:18" ht="18" customHeight="1">
      <c r="A27" s="22" t="s">
        <v>5</v>
      </c>
      <c r="F27" s="122"/>
      <c r="G27" s="123"/>
      <c r="H27" s="124"/>
    </row>
    <row r="28" spans="1:18" ht="5.0999999999999996" customHeight="1"/>
    <row r="29" spans="1:18" s="23" customFormat="1" ht="18" customHeight="1">
      <c r="A29" s="23" t="s">
        <v>15</v>
      </c>
      <c r="F29" s="116"/>
      <c r="G29" s="117"/>
      <c r="H29" s="118"/>
    </row>
    <row r="31" spans="1:18" ht="12" customHeight="1">
      <c r="A31" s="22" t="s">
        <v>16</v>
      </c>
    </row>
    <row r="32" spans="1:18" ht="12" customHeight="1">
      <c r="A32" s="22" t="s">
        <v>17</v>
      </c>
    </row>
    <row r="33" spans="1:18" ht="5.0999999999999996" customHeight="1"/>
    <row r="34" spans="1:18" ht="18" customHeight="1">
      <c r="D34" s="26" t="s">
        <v>23</v>
      </c>
      <c r="F34" s="119"/>
      <c r="G34" s="120"/>
      <c r="H34" s="121"/>
      <c r="I34" s="25" t="s">
        <v>18</v>
      </c>
      <c r="J34" s="119"/>
      <c r="K34" s="120"/>
      <c r="L34" s="121"/>
    </row>
    <row r="35" spans="1:18" ht="5.0999999999999996" customHeight="1"/>
    <row r="36" spans="1:18" ht="18" customHeight="1">
      <c r="D36" s="22" t="s">
        <v>24</v>
      </c>
      <c r="F36" s="109" t="str">
        <f>'Übersicht geplante Ausgaben'!P61</f>
        <v/>
      </c>
      <c r="G36" s="110"/>
      <c r="H36" s="110"/>
      <c r="I36" s="110"/>
      <c r="J36" s="110"/>
      <c r="K36" s="110"/>
      <c r="L36" s="111"/>
      <c r="M36" s="59"/>
      <c r="O36" s="60" t="s">
        <v>60</v>
      </c>
      <c r="P36" s="106" t="str">
        <f>IF(F36="","",F36/2)</f>
        <v/>
      </c>
      <c r="Q36" s="107"/>
      <c r="R36" s="108"/>
    </row>
    <row r="37" spans="1:18" ht="5.0999999999999996" customHeight="1"/>
    <row r="38" spans="1:18" ht="18" customHeight="1">
      <c r="O38" s="60" t="s">
        <v>54</v>
      </c>
      <c r="P38" s="106" t="str">
        <f>IF(F36="","",F36/2)</f>
        <v/>
      </c>
      <c r="Q38" s="107"/>
      <c r="R38" s="108"/>
    </row>
    <row r="39" spans="1:18" ht="5.0999999999999996" customHeight="1"/>
    <row r="40" spans="1:18" ht="12" customHeight="1">
      <c r="A40" s="21" t="s">
        <v>75</v>
      </c>
    </row>
    <row r="41" spans="1:18" ht="12" customHeight="1">
      <c r="A41" s="21" t="s">
        <v>76</v>
      </c>
    </row>
    <row r="42" spans="1:18" ht="12" customHeight="1">
      <c r="A42" s="21" t="s">
        <v>77</v>
      </c>
    </row>
    <row r="44" spans="1:18" ht="12" customHeight="1">
      <c r="A44" s="22" t="s">
        <v>22</v>
      </c>
    </row>
    <row r="45" spans="1:18" ht="5.0999999999999996" customHeight="1"/>
    <row r="46" spans="1:18" s="55" customFormat="1" ht="18" customHeight="1">
      <c r="A46" s="55" t="s">
        <v>2</v>
      </c>
      <c r="F46" s="151"/>
      <c r="G46" s="152"/>
      <c r="H46" s="152"/>
      <c r="I46" s="152"/>
      <c r="J46" s="152"/>
      <c r="K46" s="152"/>
      <c r="L46" s="152"/>
      <c r="M46" s="152"/>
      <c r="N46" s="153"/>
    </row>
    <row r="47" spans="1:18" s="55" customFormat="1" ht="5.0999999999999996" customHeight="1"/>
    <row r="48" spans="1:18" s="55" customFormat="1" ht="18" customHeight="1">
      <c r="A48" s="55" t="s">
        <v>3</v>
      </c>
      <c r="F48" s="151"/>
      <c r="G48" s="152"/>
      <c r="H48" s="152"/>
      <c r="I48" s="152"/>
      <c r="J48" s="152"/>
      <c r="K48" s="152"/>
      <c r="L48" s="152"/>
      <c r="M48" s="152"/>
      <c r="N48" s="153"/>
      <c r="O48" s="62" t="s">
        <v>21</v>
      </c>
    </row>
    <row r="49" spans="1:18" s="55" customFormat="1" ht="5.0999999999999996" customHeight="1"/>
    <row r="50" spans="1:18" ht="18" customHeight="1">
      <c r="A50" s="63" t="s">
        <v>62</v>
      </c>
      <c r="F50" s="151"/>
      <c r="G50" s="152"/>
      <c r="H50" s="152"/>
      <c r="I50" s="152"/>
      <c r="J50" s="152"/>
      <c r="K50" s="152"/>
      <c r="L50" s="152"/>
      <c r="M50" s="152"/>
      <c r="N50" s="153"/>
    </row>
    <row r="51" spans="1:18" ht="5.0999999999999996" customHeight="1"/>
    <row r="52" spans="1:18" ht="18" customHeight="1">
      <c r="A52" s="63" t="s">
        <v>63</v>
      </c>
      <c r="F52" s="151"/>
      <c r="G52" s="152"/>
      <c r="H52" s="152"/>
      <c r="I52" s="152"/>
      <c r="J52" s="152"/>
      <c r="K52" s="152"/>
      <c r="L52" s="152"/>
      <c r="M52" s="152"/>
      <c r="N52" s="153"/>
    </row>
    <row r="58" spans="1:18" s="27" customFormat="1" ht="12" customHeight="1">
      <c r="A58" s="147"/>
      <c r="B58" s="147"/>
      <c r="C58" s="147"/>
      <c r="D58" s="147"/>
      <c r="E58" s="147"/>
      <c r="F58" s="23"/>
      <c r="G58" s="148"/>
      <c r="H58" s="148"/>
      <c r="I58" s="148"/>
      <c r="J58" s="148"/>
      <c r="K58" s="148"/>
      <c r="M58" s="147"/>
      <c r="N58" s="147"/>
      <c r="O58" s="147"/>
      <c r="P58" s="147"/>
      <c r="Q58" s="147"/>
      <c r="R58" s="147"/>
    </row>
    <row r="59" spans="1:18" s="27" customFormat="1" ht="12" customHeight="1">
      <c r="A59" s="149"/>
      <c r="B59" s="149"/>
      <c r="C59" s="149"/>
      <c r="D59" s="145">
        <f ca="1">TODAY()</f>
        <v>45062</v>
      </c>
      <c r="E59" s="146"/>
      <c r="F59" s="22"/>
      <c r="G59" s="150"/>
      <c r="H59" s="150"/>
      <c r="I59" s="150"/>
      <c r="J59" s="150"/>
      <c r="K59" s="150"/>
      <c r="M59" s="150"/>
      <c r="N59" s="150"/>
      <c r="O59" s="150"/>
      <c r="P59" s="150"/>
      <c r="Q59" s="150"/>
      <c r="R59" s="150"/>
    </row>
    <row r="60" spans="1:18" s="27" customFormat="1" ht="12" customHeight="1">
      <c r="A60" s="43" t="s">
        <v>13</v>
      </c>
      <c r="B60" s="43"/>
      <c r="C60" s="43"/>
      <c r="D60" s="43"/>
      <c r="E60" s="43"/>
      <c r="F60" s="44"/>
      <c r="G60" s="42" t="s">
        <v>20</v>
      </c>
      <c r="H60" s="42"/>
      <c r="I60" s="42"/>
      <c r="J60" s="42"/>
      <c r="K60" s="42"/>
      <c r="M60" s="45" t="s">
        <v>19</v>
      </c>
      <c r="N60" s="41"/>
      <c r="O60" s="41"/>
      <c r="P60" s="41"/>
      <c r="Q60" s="41"/>
      <c r="R60" s="41"/>
    </row>
    <row r="62" spans="1:18" ht="12" customHeight="1">
      <c r="A62" s="55" t="s">
        <v>64</v>
      </c>
    </row>
    <row r="68" spans="1:1" ht="12" customHeight="1">
      <c r="A68" s="98" t="str">
        <f>CONCATENATE(Änderungsdoku!$A$2," ",Änderungsdoku!$A$3)</f>
        <v>Mittelanforderung Förderung von AUPA</v>
      </c>
    </row>
    <row r="69" spans="1:1" ht="12" customHeight="1">
      <c r="A69" s="98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2.1 vom 16.05.23 - öffentlich -</v>
      </c>
    </row>
  </sheetData>
  <sheetProtection password="EDE9" sheet="1" objects="1" scenarios="1" selectLockedCells="1"/>
  <mergeCells count="31">
    <mergeCell ref="A18:R18"/>
    <mergeCell ref="A9:B9"/>
    <mergeCell ref="C9:H9"/>
    <mergeCell ref="D59:E59"/>
    <mergeCell ref="A58:E58"/>
    <mergeCell ref="G58:K58"/>
    <mergeCell ref="A59:C59"/>
    <mergeCell ref="P38:R38"/>
    <mergeCell ref="G59:K59"/>
    <mergeCell ref="M59:R59"/>
    <mergeCell ref="M58:R58"/>
    <mergeCell ref="F48:N48"/>
    <mergeCell ref="F50:N50"/>
    <mergeCell ref="F52:N52"/>
    <mergeCell ref="F46:N46"/>
    <mergeCell ref="A5:H5"/>
    <mergeCell ref="A6:H6"/>
    <mergeCell ref="A7:H7"/>
    <mergeCell ref="A8:H8"/>
    <mergeCell ref="P36:R36"/>
    <mergeCell ref="F36:L36"/>
    <mergeCell ref="A20:R24"/>
    <mergeCell ref="F25:H25"/>
    <mergeCell ref="F29:H29"/>
    <mergeCell ref="F34:H34"/>
    <mergeCell ref="F27:H27"/>
    <mergeCell ref="J34:L34"/>
    <mergeCell ref="M7:R7"/>
    <mergeCell ref="M8:R8"/>
    <mergeCell ref="M9:R12"/>
    <mergeCell ref="M13:R16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6"/>
  <sheetViews>
    <sheetView showGridLines="0" zoomScaleNormal="100" zoomScaleSheetLayoutView="75" workbookViewId="0">
      <selection activeCell="I12" sqref="I12:K12"/>
    </sheetView>
  </sheetViews>
  <sheetFormatPr baseColWidth="10" defaultColWidth="11.42578125" defaultRowHeight="12"/>
  <cols>
    <col min="1" max="18" width="5.7109375" style="1" customWidth="1"/>
    <col min="19" max="16384" width="11.42578125" style="1"/>
  </cols>
  <sheetData>
    <row r="1" spans="1:18" ht="15" customHeight="1">
      <c r="A1" s="18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0" t="s">
        <v>14</v>
      </c>
      <c r="O1" s="166" t="str">
        <f>Mittelanforderung!F25</f>
        <v>F-BAN</v>
      </c>
      <c r="P1" s="167"/>
      <c r="Q1" s="167"/>
      <c r="R1" s="168"/>
    </row>
    <row r="2" spans="1:18" ht="15" customHeight="1">
      <c r="M2" s="2"/>
      <c r="N2" s="2"/>
      <c r="O2" s="3"/>
      <c r="P2" s="2"/>
      <c r="Q2" s="2"/>
      <c r="R2" s="46" t="str">
        <f>Mittelanforderung!$A$68</f>
        <v>Mittelanforderung Förderung von AUPA</v>
      </c>
    </row>
    <row r="3" spans="1:18" ht="15" customHeight="1">
      <c r="M3" s="2"/>
      <c r="N3" s="2"/>
      <c r="O3" s="3"/>
      <c r="P3" s="2"/>
      <c r="Q3" s="2"/>
      <c r="R3" s="47" t="str">
        <f>Mittelanforderung!$A$69</f>
        <v>Formularversion: V 2.1 vom 16.05.23 - öffentlich -</v>
      </c>
    </row>
    <row r="4" spans="1:18" ht="15" customHeight="1">
      <c r="A4" s="1" t="str">
        <f ca="1">CONCATENATE("Mittelanforderung vom ",IF(Mittelanforderung!$D$59="","__________",TEXT(Mittelanforderung!$D$59,"TT.MM.JJJJ")))</f>
        <v>Mittelanforderung vom 16.05.2023</v>
      </c>
      <c r="M4" s="2"/>
      <c r="N4" s="2"/>
      <c r="O4" s="3"/>
      <c r="P4" s="2"/>
      <c r="Q4" s="2"/>
      <c r="R4" s="47"/>
    </row>
    <row r="5" spans="1:18" ht="5.0999999999999996" customHeight="1">
      <c r="M5" s="2"/>
      <c r="N5" s="2"/>
      <c r="O5" s="3"/>
      <c r="P5" s="2"/>
      <c r="Q5" s="2"/>
    </row>
    <row r="6" spans="1:18" ht="15" customHeight="1">
      <c r="A6" s="18" t="str">
        <f>CONCATENATE("Mittelbedarfsplanung für den Zeitaum vom ",IF(Mittelanforderung!F34="","__________",TEXT(Mittelanforderung!F34,"TT.MM.JJJJ"))," bis ",IF(Mittelanforderung!J34="","__________",TEXT(Mittelanforderung!J34,"TT.MM.JJJJ")))</f>
        <v>Mittelbedarfsplanung für den Zeitaum vom __________ bis __________</v>
      </c>
      <c r="M6" s="2"/>
      <c r="N6" s="2"/>
      <c r="O6" s="3"/>
      <c r="P6" s="2"/>
      <c r="Q6" s="2"/>
    </row>
    <row r="7" spans="1:18" ht="12" customHeight="1">
      <c r="M7" s="2"/>
      <c r="N7" s="2"/>
      <c r="O7" s="3"/>
      <c r="P7" s="2"/>
      <c r="Q7" s="2"/>
    </row>
    <row r="8" spans="1:18" ht="18" customHeight="1">
      <c r="A8" s="48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1:18" ht="12" customHeight="1"/>
    <row r="10" spans="1:18" ht="15" customHeight="1">
      <c r="B10" s="57" t="str">
        <f>CONCATENATE("Prozentualer Anteil der Landesmittel gemäß aktuellem Bescheid vom ",IF(Mittelanforderung!F29="","__________",TEXT(Mittelanforderung!F29,"TT.MM.JJJJ")))</f>
        <v>Prozentualer Anteil der Landesmittel gemäß aktuellem Bescheid vom __________</v>
      </c>
    </row>
    <row r="11" spans="1:18" ht="5.0999999999999996" customHeight="1"/>
    <row r="12" spans="1:18" ht="15" customHeight="1">
      <c r="A12" s="4"/>
      <c r="B12" s="68" t="str">
        <f>CONCATENATE("für ",C14," und ",C32)</f>
        <v>für Ausgaben für Personal und Sachausgaben</v>
      </c>
      <c r="C12" s="58"/>
      <c r="D12" s="58"/>
      <c r="E12" s="58"/>
      <c r="I12" s="160"/>
      <c r="J12" s="161"/>
      <c r="K12" s="162"/>
    </row>
    <row r="13" spans="1:18" ht="12" customHeight="1">
      <c r="M13" s="53"/>
      <c r="N13" s="53"/>
      <c r="O13" s="53"/>
      <c r="P13" s="56"/>
      <c r="Q13" s="56"/>
      <c r="R13" s="56"/>
    </row>
    <row r="14" spans="1:18" ht="15" customHeight="1">
      <c r="B14" s="37" t="s">
        <v>6</v>
      </c>
      <c r="C14" s="32" t="s">
        <v>26</v>
      </c>
      <c r="M14" s="181" t="s">
        <v>31</v>
      </c>
      <c r="N14" s="181"/>
      <c r="O14" s="181"/>
      <c r="P14" s="181" t="s">
        <v>55</v>
      </c>
      <c r="Q14" s="181"/>
      <c r="R14" s="181"/>
    </row>
    <row r="15" spans="1:18" ht="15" customHeight="1">
      <c r="B15" s="31" t="s">
        <v>12</v>
      </c>
      <c r="C15" s="31" t="s">
        <v>81</v>
      </c>
      <c r="E15" s="33"/>
      <c r="F15" s="6"/>
      <c r="G15" s="6"/>
      <c r="H15" s="6"/>
      <c r="I15" s="6"/>
      <c r="M15" s="181"/>
      <c r="N15" s="181"/>
      <c r="O15" s="181"/>
      <c r="P15" s="181"/>
      <c r="Q15" s="181"/>
      <c r="R15" s="181"/>
    </row>
    <row r="16" spans="1:18" ht="15" customHeight="1">
      <c r="B16" s="31"/>
      <c r="C16" s="71" t="s">
        <v>103</v>
      </c>
      <c r="E16" s="33"/>
      <c r="M16" s="182"/>
      <c r="N16" s="182"/>
      <c r="O16" s="182"/>
      <c r="P16" s="181"/>
      <c r="Q16" s="181"/>
      <c r="R16" s="181"/>
    </row>
    <row r="17" spans="2:18" ht="15" customHeight="1">
      <c r="C17" s="163"/>
      <c r="D17" s="164"/>
      <c r="E17" s="164"/>
      <c r="F17" s="164"/>
      <c r="G17" s="164"/>
      <c r="H17" s="164"/>
      <c r="I17" s="164"/>
      <c r="J17" s="164"/>
      <c r="K17" s="165"/>
      <c r="M17" s="178"/>
      <c r="N17" s="179"/>
      <c r="O17" s="180"/>
      <c r="P17" s="67"/>
      <c r="Q17" s="7"/>
      <c r="R17" s="7"/>
    </row>
    <row r="18" spans="2:18" ht="15" customHeight="1">
      <c r="C18" s="154"/>
      <c r="D18" s="155"/>
      <c r="E18" s="155"/>
      <c r="F18" s="155"/>
      <c r="G18" s="155"/>
      <c r="H18" s="155"/>
      <c r="I18" s="155"/>
      <c r="J18" s="155"/>
      <c r="K18" s="156"/>
      <c r="M18" s="157"/>
      <c r="N18" s="158"/>
      <c r="O18" s="159"/>
    </row>
    <row r="19" spans="2:18" ht="15" customHeight="1">
      <c r="C19" s="154"/>
      <c r="D19" s="155"/>
      <c r="E19" s="155"/>
      <c r="F19" s="155"/>
      <c r="G19" s="155"/>
      <c r="H19" s="155"/>
      <c r="I19" s="155"/>
      <c r="J19" s="155"/>
      <c r="K19" s="156"/>
      <c r="M19" s="157"/>
      <c r="N19" s="158"/>
      <c r="O19" s="159"/>
    </row>
    <row r="20" spans="2:18" ht="15" customHeight="1">
      <c r="C20" s="154"/>
      <c r="D20" s="155"/>
      <c r="E20" s="155"/>
      <c r="F20" s="155"/>
      <c r="G20" s="155"/>
      <c r="H20" s="155"/>
      <c r="I20" s="155"/>
      <c r="J20" s="155"/>
      <c r="K20" s="156"/>
      <c r="M20" s="157"/>
      <c r="N20" s="158"/>
      <c r="O20" s="159"/>
    </row>
    <row r="21" spans="2:18" ht="15" customHeight="1">
      <c r="C21" s="194"/>
      <c r="D21" s="195"/>
      <c r="E21" s="195"/>
      <c r="F21" s="195"/>
      <c r="G21" s="195"/>
      <c r="H21" s="195"/>
      <c r="I21" s="195"/>
      <c r="J21" s="195"/>
      <c r="K21" s="196"/>
      <c r="M21" s="191"/>
      <c r="N21" s="192"/>
      <c r="O21" s="193"/>
    </row>
    <row r="22" spans="2:18" ht="15" customHeight="1">
      <c r="C22" s="34" t="s">
        <v>44</v>
      </c>
      <c r="E22" s="35"/>
      <c r="F22" s="8"/>
      <c r="G22" s="8"/>
      <c r="H22" s="8"/>
      <c r="I22" s="8"/>
      <c r="M22" s="175">
        <f>SUMPRODUCT(ROUND(M17:M21,2))</f>
        <v>0</v>
      </c>
      <c r="N22" s="176"/>
      <c r="O22" s="177"/>
    </row>
    <row r="23" spans="2:18" ht="5.0999999999999996" customHeight="1">
      <c r="C23" s="31"/>
      <c r="D23" s="31"/>
      <c r="E23" s="31"/>
      <c r="M23" s="9"/>
      <c r="N23" s="9"/>
      <c r="O23" s="10"/>
    </row>
    <row r="24" spans="2:18" ht="15" customHeight="1">
      <c r="B24" s="31" t="s">
        <v>32</v>
      </c>
      <c r="C24" s="31" t="s">
        <v>43</v>
      </c>
      <c r="E24" s="33"/>
      <c r="F24" s="6"/>
      <c r="G24" s="6"/>
      <c r="H24" s="6"/>
      <c r="I24" s="6"/>
    </row>
    <row r="25" spans="2:18" ht="15" customHeight="1">
      <c r="C25" s="163"/>
      <c r="D25" s="164"/>
      <c r="E25" s="164"/>
      <c r="F25" s="164"/>
      <c r="G25" s="164"/>
      <c r="H25" s="164"/>
      <c r="I25" s="164"/>
      <c r="J25" s="164"/>
      <c r="K25" s="165"/>
      <c r="M25" s="178"/>
      <c r="N25" s="179"/>
      <c r="O25" s="180"/>
    </row>
    <row r="26" spans="2:18" ht="15" customHeight="1">
      <c r="C26" s="154"/>
      <c r="D26" s="155"/>
      <c r="E26" s="155"/>
      <c r="F26" s="155"/>
      <c r="G26" s="155"/>
      <c r="H26" s="155"/>
      <c r="I26" s="155"/>
      <c r="J26" s="155"/>
      <c r="K26" s="156"/>
      <c r="M26" s="157"/>
      <c r="N26" s="158"/>
      <c r="O26" s="159"/>
    </row>
    <row r="27" spans="2:18" ht="15" customHeight="1">
      <c r="C27" s="194"/>
      <c r="D27" s="195"/>
      <c r="E27" s="195"/>
      <c r="F27" s="195"/>
      <c r="G27" s="195"/>
      <c r="H27" s="195"/>
      <c r="I27" s="195"/>
      <c r="J27" s="195"/>
      <c r="K27" s="196"/>
      <c r="M27" s="191"/>
      <c r="N27" s="192"/>
      <c r="O27" s="193"/>
    </row>
    <row r="28" spans="2:18" ht="15" customHeight="1">
      <c r="C28" s="34" t="s">
        <v>45</v>
      </c>
      <c r="E28" s="35"/>
      <c r="F28" s="8"/>
      <c r="G28" s="8"/>
      <c r="H28" s="8"/>
      <c r="I28" s="8"/>
      <c r="M28" s="175">
        <f>SUMPRODUCT(ROUND(M25:M27,2))</f>
        <v>0</v>
      </c>
      <c r="N28" s="176"/>
      <c r="O28" s="177"/>
    </row>
    <row r="29" spans="2:18" ht="5.0999999999999996" customHeight="1">
      <c r="C29" s="31"/>
      <c r="D29" s="31"/>
      <c r="E29" s="31"/>
      <c r="M29" s="9"/>
      <c r="N29" s="9"/>
      <c r="O29" s="10"/>
    </row>
    <row r="30" spans="2:18" ht="15" customHeight="1" thickBot="1">
      <c r="C30" s="99" t="str">
        <f>CONCATENATE("Summe ",C14)</f>
        <v>Summe Ausgaben für Personal</v>
      </c>
      <c r="E30" s="35"/>
      <c r="F30" s="8"/>
      <c r="G30" s="8"/>
      <c r="H30" s="8"/>
      <c r="I30" s="8"/>
      <c r="M30" s="169">
        <f>M22+M28</f>
        <v>0</v>
      </c>
      <c r="N30" s="170"/>
      <c r="O30" s="171"/>
    </row>
    <row r="31" spans="2:18" ht="12" customHeight="1" thickTop="1">
      <c r="C31" s="31"/>
      <c r="D31" s="31"/>
      <c r="E31" s="31"/>
      <c r="M31" s="9"/>
      <c r="N31" s="9"/>
      <c r="O31" s="10"/>
      <c r="P31" s="9"/>
      <c r="Q31" s="9"/>
    </row>
    <row r="32" spans="2:18" ht="15" customHeight="1">
      <c r="B32" s="38" t="s">
        <v>8</v>
      </c>
      <c r="C32" s="38" t="s">
        <v>33</v>
      </c>
      <c r="D32" s="36"/>
      <c r="E32" s="3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 customHeight="1">
      <c r="B33" s="54" t="s">
        <v>34</v>
      </c>
      <c r="C33" s="55" t="s">
        <v>48</v>
      </c>
      <c r="D33" s="36"/>
      <c r="E33" s="36"/>
      <c r="F33" s="5"/>
      <c r="G33" s="5"/>
      <c r="H33" s="5"/>
      <c r="I33" s="5"/>
      <c r="J33" s="5"/>
      <c r="K33" s="5"/>
      <c r="L33" s="7"/>
      <c r="M33" s="178"/>
      <c r="N33" s="179"/>
      <c r="O33" s="180"/>
    </row>
    <row r="34" spans="1:18" ht="15" customHeight="1">
      <c r="B34" s="54" t="s">
        <v>35</v>
      </c>
      <c r="C34" s="55" t="s">
        <v>82</v>
      </c>
      <c r="D34" s="36"/>
      <c r="E34" s="36"/>
      <c r="F34" s="5"/>
      <c r="G34" s="5"/>
      <c r="H34" s="5"/>
      <c r="I34" s="5"/>
      <c r="J34" s="5"/>
      <c r="K34" s="5"/>
      <c r="L34" s="7"/>
      <c r="M34" s="157"/>
      <c r="N34" s="158"/>
      <c r="O34" s="159"/>
    </row>
    <row r="35" spans="1:18" ht="15" customHeight="1">
      <c r="B35" s="54" t="s">
        <v>36</v>
      </c>
      <c r="C35" s="55" t="s">
        <v>49</v>
      </c>
      <c r="D35" s="36"/>
      <c r="E35" s="36"/>
      <c r="F35" s="5"/>
      <c r="G35" s="5"/>
      <c r="H35" s="5"/>
      <c r="I35" s="5"/>
      <c r="J35" s="5"/>
      <c r="K35" s="5"/>
      <c r="L35" s="7"/>
      <c r="M35" s="157"/>
      <c r="N35" s="158"/>
      <c r="O35" s="159"/>
    </row>
    <row r="36" spans="1:18" ht="15" customHeight="1">
      <c r="B36" s="54" t="s">
        <v>37</v>
      </c>
      <c r="C36" s="55" t="s">
        <v>50</v>
      </c>
      <c r="D36" s="36"/>
      <c r="E36" s="36"/>
      <c r="F36" s="5"/>
      <c r="G36" s="5"/>
      <c r="H36" s="5"/>
      <c r="I36" s="5"/>
      <c r="J36" s="5"/>
      <c r="K36" s="5"/>
      <c r="L36" s="7"/>
      <c r="M36" s="157"/>
      <c r="N36" s="158"/>
      <c r="O36" s="159"/>
    </row>
    <row r="37" spans="1:18" ht="15" customHeight="1">
      <c r="B37" s="54" t="s">
        <v>38</v>
      </c>
      <c r="C37" s="55" t="s">
        <v>51</v>
      </c>
      <c r="D37" s="36"/>
      <c r="E37" s="36"/>
      <c r="F37" s="5"/>
      <c r="G37" s="5"/>
      <c r="H37" s="5"/>
      <c r="I37" s="5"/>
      <c r="J37" s="5"/>
      <c r="K37" s="5"/>
      <c r="L37" s="7"/>
      <c r="M37" s="157"/>
      <c r="N37" s="158"/>
      <c r="O37" s="159"/>
    </row>
    <row r="38" spans="1:18" ht="15" customHeight="1">
      <c r="B38" s="54" t="s">
        <v>39</v>
      </c>
      <c r="C38" s="55" t="s">
        <v>52</v>
      </c>
      <c r="D38" s="7"/>
      <c r="E38" s="7"/>
      <c r="F38" s="7"/>
      <c r="G38" s="7"/>
      <c r="H38" s="7"/>
      <c r="I38" s="7"/>
      <c r="J38" s="7"/>
      <c r="K38" s="7"/>
      <c r="L38" s="7"/>
      <c r="M38" s="157"/>
      <c r="N38" s="158"/>
      <c r="O38" s="159"/>
    </row>
    <row r="39" spans="1:18" ht="15" customHeight="1">
      <c r="B39" s="54" t="s">
        <v>40</v>
      </c>
      <c r="C39" s="55" t="s">
        <v>53</v>
      </c>
      <c r="D39" s="7"/>
      <c r="E39" s="7"/>
      <c r="F39" s="7"/>
      <c r="G39" s="7"/>
      <c r="H39" s="7"/>
      <c r="I39" s="7"/>
      <c r="J39" s="7"/>
      <c r="K39" s="7"/>
      <c r="L39" s="7"/>
      <c r="M39" s="157"/>
      <c r="N39" s="158"/>
      <c r="O39" s="159"/>
    </row>
    <row r="40" spans="1:18" ht="15" customHeight="1">
      <c r="B40" s="54" t="s">
        <v>41</v>
      </c>
      <c r="C40" s="55" t="s">
        <v>83</v>
      </c>
      <c r="D40" s="7"/>
      <c r="E40" s="7"/>
      <c r="F40" s="7"/>
      <c r="G40" s="7"/>
      <c r="H40" s="7"/>
      <c r="I40" s="7"/>
      <c r="J40" s="7"/>
      <c r="K40" s="7"/>
      <c r="L40" s="7"/>
      <c r="M40" s="157"/>
      <c r="N40" s="158"/>
      <c r="O40" s="159"/>
    </row>
    <row r="41" spans="1:18" ht="15" customHeight="1">
      <c r="B41" s="54" t="s">
        <v>42</v>
      </c>
      <c r="C41" s="55" t="s">
        <v>84</v>
      </c>
      <c r="D41" s="7"/>
      <c r="E41" s="7"/>
      <c r="F41" s="7"/>
      <c r="G41" s="7"/>
      <c r="H41" s="7"/>
      <c r="I41" s="7"/>
      <c r="J41" s="7"/>
      <c r="K41" s="7"/>
      <c r="L41" s="7"/>
      <c r="M41" s="157"/>
      <c r="N41" s="158"/>
      <c r="O41" s="159"/>
    </row>
    <row r="42" spans="1:18" ht="15" customHeight="1">
      <c r="B42" s="54" t="s">
        <v>47</v>
      </c>
      <c r="C42" s="55" t="s">
        <v>85</v>
      </c>
      <c r="D42" s="7"/>
      <c r="E42" s="7"/>
      <c r="F42" s="7"/>
      <c r="G42" s="7"/>
      <c r="H42" s="7"/>
      <c r="I42" s="7"/>
      <c r="J42" s="7"/>
      <c r="K42" s="7"/>
      <c r="L42" s="7"/>
      <c r="M42" s="157"/>
      <c r="N42" s="158"/>
      <c r="O42" s="159"/>
    </row>
    <row r="43" spans="1:18" ht="15" customHeight="1" thickBot="1">
      <c r="B43" s="38"/>
      <c r="C43" s="99" t="str">
        <f>CONCATENATE("Summe ",C32)</f>
        <v>Summe Sachausgaben</v>
      </c>
      <c r="D43" s="36"/>
      <c r="E43" s="36"/>
      <c r="F43" s="5"/>
      <c r="G43" s="5"/>
      <c r="H43" s="5"/>
      <c r="I43" s="5"/>
      <c r="J43" s="5"/>
      <c r="K43" s="5"/>
      <c r="L43" s="7"/>
      <c r="M43" s="169">
        <f>SUMPRODUCT(ROUND(M33:M42,2))</f>
        <v>0</v>
      </c>
      <c r="N43" s="170"/>
      <c r="O43" s="171"/>
    </row>
    <row r="44" spans="1:18" ht="5.0999999999999996" customHeight="1" thickTop="1">
      <c r="C44" s="31"/>
      <c r="D44" s="31"/>
      <c r="E44" s="31"/>
      <c r="M44" s="9"/>
      <c r="N44" s="9"/>
      <c r="O44" s="10"/>
      <c r="P44" s="9"/>
      <c r="Q44" s="9"/>
    </row>
    <row r="45" spans="1:18" ht="15" customHeight="1" thickBot="1">
      <c r="B45" s="11" t="s">
        <v>56</v>
      </c>
      <c r="C45" s="13"/>
      <c r="D45" s="11"/>
      <c r="E45" s="11"/>
      <c r="F45" s="11"/>
      <c r="G45" s="11"/>
      <c r="H45" s="11"/>
      <c r="I45" s="12"/>
      <c r="J45" s="12"/>
      <c r="K45" s="12"/>
      <c r="L45" s="13"/>
      <c r="M45" s="185">
        <f>M30+M43</f>
        <v>0</v>
      </c>
      <c r="N45" s="186"/>
      <c r="O45" s="187"/>
      <c r="P45" s="185">
        <f>ROUND(M45*I12,2)</f>
        <v>0</v>
      </c>
      <c r="Q45" s="186"/>
      <c r="R45" s="187"/>
    </row>
    <row r="46" spans="1:18" ht="12" customHeight="1" thickTop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M46" s="1" t="s">
        <v>7</v>
      </c>
      <c r="R46" s="10"/>
    </row>
    <row r="47" spans="1:18" ht="18" customHeight="1">
      <c r="A47" s="48" t="s">
        <v>29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50"/>
    </row>
    <row r="48" spans="1:18" ht="12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R48" s="10"/>
    </row>
    <row r="49" spans="1:18" ht="15" customHeight="1">
      <c r="A49" s="5"/>
      <c r="B49" s="18" t="str">
        <f>CONCATENATE("Zuwendungsbetrag gemäß aktuellem Bescheid vom ",IF(Mittelanforderung!F29="","__________",TEXT(Mittelanforderung!F29,"TT.MM.JJJJ")))</f>
        <v>Zuwendungsbetrag gemäß aktuellem Bescheid vom __________</v>
      </c>
      <c r="C49" s="5"/>
      <c r="D49" s="5"/>
      <c r="E49" s="5"/>
      <c r="F49" s="5"/>
      <c r="G49" s="5"/>
      <c r="H49" s="5"/>
      <c r="I49" s="5"/>
      <c r="J49" s="5"/>
      <c r="L49" s="5"/>
      <c r="P49" s="188">
        <f>Mittelanforderung!F27</f>
        <v>0</v>
      </c>
      <c r="Q49" s="189"/>
      <c r="R49" s="190"/>
    </row>
    <row r="50" spans="1:18" ht="5.0999999999999996" customHeight="1">
      <c r="A50" s="5"/>
      <c r="D50" s="15"/>
      <c r="E50" s="15"/>
    </row>
    <row r="51" spans="1:18" ht="15" customHeight="1">
      <c r="A51" s="5"/>
      <c r="B51" s="18" t="s">
        <v>28</v>
      </c>
      <c r="C51" s="5"/>
      <c r="D51" s="5"/>
      <c r="E51" s="5"/>
      <c r="F51" s="5"/>
      <c r="G51" s="5"/>
      <c r="H51" s="5"/>
      <c r="I51" s="5"/>
      <c r="J51" s="5"/>
      <c r="K51" s="5"/>
      <c r="L51" s="5"/>
      <c r="P51" s="172"/>
      <c r="Q51" s="173"/>
      <c r="R51" s="174"/>
    </row>
    <row r="52" spans="1:18" ht="5.0999999999999996" customHeight="1">
      <c r="B52" s="7"/>
      <c r="D52" s="16"/>
      <c r="F52" s="16"/>
      <c r="G52" s="16"/>
      <c r="H52" s="16"/>
      <c r="I52" s="16"/>
      <c r="J52" s="16"/>
      <c r="K52" s="16"/>
      <c r="L52" s="17"/>
    </row>
    <row r="53" spans="1:18" ht="15" customHeight="1" thickBot="1">
      <c r="B53" s="11" t="s">
        <v>57</v>
      </c>
      <c r="C53" s="13"/>
      <c r="D53" s="12"/>
      <c r="E53" s="12"/>
      <c r="F53" s="12"/>
      <c r="G53" s="12"/>
      <c r="H53" s="12"/>
      <c r="I53" s="12"/>
      <c r="J53" s="12"/>
      <c r="K53" s="12"/>
      <c r="L53" s="11"/>
      <c r="M53" s="13"/>
      <c r="N53" s="13"/>
      <c r="O53" s="14"/>
      <c r="P53" s="169">
        <f>IF(P49-P51&lt;0,0,P49-P51)</f>
        <v>0</v>
      </c>
      <c r="Q53" s="170"/>
      <c r="R53" s="171"/>
    </row>
    <row r="54" spans="1:18" ht="12" customHeight="1" thickTop="1">
      <c r="B54" s="5"/>
      <c r="C54" s="7"/>
      <c r="D54" s="52"/>
      <c r="E54" s="52"/>
      <c r="F54" s="52"/>
      <c r="G54" s="52"/>
      <c r="H54" s="52"/>
      <c r="I54" s="52"/>
    </row>
    <row r="55" spans="1:18" ht="15" customHeight="1">
      <c r="B55" s="18" t="s">
        <v>59</v>
      </c>
      <c r="C55" s="5"/>
      <c r="D55" s="5"/>
      <c r="E55" s="5"/>
      <c r="F55" s="5"/>
      <c r="G55" s="5"/>
      <c r="H55" s="5"/>
      <c r="I55" s="5"/>
      <c r="J55" s="5"/>
      <c r="K55" s="5"/>
      <c r="L55" s="5"/>
      <c r="P55" s="188">
        <f>P45</f>
        <v>0</v>
      </c>
      <c r="Q55" s="189"/>
      <c r="R55" s="190"/>
    </row>
    <row r="56" spans="1:18" ht="5.0999999999999996" customHeight="1">
      <c r="B56" s="5"/>
      <c r="C56" s="5"/>
      <c r="D56" s="5"/>
      <c r="E56" s="5"/>
      <c r="F56" s="5"/>
      <c r="G56" s="5"/>
      <c r="H56" s="5"/>
      <c r="I56" s="5"/>
      <c r="J56" s="5"/>
    </row>
    <row r="57" spans="1:18" ht="15" customHeight="1">
      <c r="B57" s="7" t="s">
        <v>27</v>
      </c>
      <c r="D57" s="16"/>
      <c r="F57" s="16"/>
      <c r="G57" s="16"/>
      <c r="H57" s="16"/>
      <c r="I57" s="16"/>
      <c r="J57" s="16"/>
      <c r="K57" s="16"/>
      <c r="L57" s="17"/>
      <c r="P57" s="172"/>
      <c r="Q57" s="173"/>
      <c r="R57" s="174"/>
    </row>
    <row r="58" spans="1:18" ht="5.0999999999999996" customHeight="1">
      <c r="B58" s="7"/>
      <c r="D58" s="16"/>
      <c r="F58" s="16"/>
      <c r="G58" s="16"/>
      <c r="H58" s="16"/>
      <c r="I58" s="16"/>
      <c r="J58" s="16"/>
      <c r="K58" s="16"/>
      <c r="L58" s="17"/>
    </row>
    <row r="59" spans="1:18" ht="15" customHeight="1" thickBot="1">
      <c r="B59" s="11" t="s">
        <v>58</v>
      </c>
      <c r="C59" s="13"/>
      <c r="D59" s="12"/>
      <c r="E59" s="12"/>
      <c r="F59" s="12"/>
      <c r="G59" s="12"/>
      <c r="H59" s="12"/>
      <c r="I59" s="12"/>
      <c r="J59" s="12"/>
      <c r="K59" s="12"/>
      <c r="L59" s="11"/>
      <c r="M59" s="13"/>
      <c r="N59" s="13"/>
      <c r="O59" s="14"/>
      <c r="P59" s="169">
        <f>IF(P55-P57&lt;0,0,P55-P57)</f>
        <v>0</v>
      </c>
      <c r="Q59" s="170"/>
      <c r="R59" s="171"/>
    </row>
    <row r="60" spans="1:18" ht="12" customHeight="1" thickTop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O60" s="10"/>
    </row>
    <row r="61" spans="1:18" ht="18" customHeight="1">
      <c r="A61" s="70" t="s">
        <v>78</v>
      </c>
      <c r="B61" s="5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51"/>
      <c r="P61" s="183" t="str">
        <f>IF(MIN(P59,P53)=0,"",MIN(P59,P53))</f>
        <v/>
      </c>
      <c r="Q61" s="183"/>
      <c r="R61" s="184"/>
    </row>
    <row r="62" spans="1:18" ht="5.0999999999999996" customHeight="1"/>
    <row r="63" spans="1:18">
      <c r="A63" s="72" t="s">
        <v>61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9" spans="1:18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7"/>
    </row>
    <row r="110" spans="1:1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7"/>
      <c r="M112" s="5"/>
      <c r="N112" s="5"/>
      <c r="O112" s="5"/>
      <c r="P112" s="5"/>
      <c r="Q112" s="5"/>
      <c r="R112" s="7"/>
    </row>
    <row r="113" spans="1:1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20"/>
    </row>
    <row r="117" spans="1:1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20"/>
    </row>
    <row r="119" spans="1:1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7"/>
      <c r="M122" s="7"/>
      <c r="N122" s="7"/>
      <c r="O122" s="7"/>
      <c r="P122" s="7"/>
      <c r="Q122" s="7"/>
      <c r="R122" s="20"/>
    </row>
    <row r="123" spans="1:1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7"/>
    </row>
    <row r="126" spans="1:18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18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1:18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1:18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7"/>
      <c r="M133" s="7"/>
      <c r="N133" s="7"/>
      <c r="O133" s="7"/>
      <c r="P133" s="7"/>
      <c r="Q133" s="7"/>
      <c r="R133" s="7"/>
    </row>
    <row r="134" spans="1:18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7"/>
      <c r="M135" s="7"/>
      <c r="N135" s="7"/>
      <c r="O135" s="7"/>
      <c r="P135" s="7"/>
      <c r="Q135" s="7"/>
      <c r="R135" s="7"/>
    </row>
    <row r="136" spans="1:18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7"/>
      <c r="M142" s="7"/>
      <c r="N142" s="7"/>
      <c r="O142" s="7"/>
      <c r="P142" s="7"/>
      <c r="Q142" s="7"/>
      <c r="R142" s="7"/>
    </row>
    <row r="143" spans="1:18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7"/>
      <c r="M143" s="7"/>
      <c r="N143" s="7"/>
      <c r="O143" s="7"/>
      <c r="P143" s="7"/>
      <c r="Q143" s="7"/>
      <c r="R143" s="7"/>
    </row>
    <row r="144" spans="1:18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1:18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1:18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7"/>
      <c r="M153" s="7"/>
      <c r="N153" s="7"/>
      <c r="O153" s="7"/>
      <c r="P153" s="7"/>
      <c r="Q153" s="7"/>
      <c r="R153" s="7"/>
    </row>
    <row r="154" spans="1:18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1:18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1:18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1:18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7"/>
      <c r="M168" s="7"/>
      <c r="N168" s="7"/>
      <c r="O168" s="7"/>
      <c r="P168" s="7"/>
      <c r="Q168" s="7"/>
      <c r="R168" s="7"/>
    </row>
    <row r="169" spans="1:18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7"/>
      <c r="M170" s="7"/>
      <c r="N170" s="7"/>
      <c r="O170" s="7"/>
      <c r="P170" s="7"/>
      <c r="Q170" s="7"/>
      <c r="R170" s="7"/>
    </row>
    <row r="171" spans="1:18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7"/>
      <c r="M172" s="7"/>
      <c r="N172" s="7"/>
      <c r="O172" s="7"/>
      <c r="P172" s="7"/>
      <c r="Q172" s="7"/>
      <c r="R172" s="20"/>
    </row>
    <row r="173" spans="1:18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1:18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1:18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1:18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1:18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1:1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1:18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</sheetData>
  <sheetProtection password="EDE9" sheet="1" objects="1" scenarios="1" selectLockedCells="1"/>
  <mergeCells count="43">
    <mergeCell ref="M21:O21"/>
    <mergeCell ref="M37:O37"/>
    <mergeCell ref="C25:K25"/>
    <mergeCell ref="M25:O25"/>
    <mergeCell ref="C26:K26"/>
    <mergeCell ref="M26:O26"/>
    <mergeCell ref="C27:K27"/>
    <mergeCell ref="M27:O27"/>
    <mergeCell ref="M22:O22"/>
    <mergeCell ref="M33:O33"/>
    <mergeCell ref="C21:K21"/>
    <mergeCell ref="M40:O40"/>
    <mergeCell ref="M39:O39"/>
    <mergeCell ref="M36:O36"/>
    <mergeCell ref="P61:R61"/>
    <mergeCell ref="P57:R57"/>
    <mergeCell ref="M45:O45"/>
    <mergeCell ref="P45:R45"/>
    <mergeCell ref="P49:R49"/>
    <mergeCell ref="P55:R55"/>
    <mergeCell ref="P53:R53"/>
    <mergeCell ref="I12:K12"/>
    <mergeCell ref="C17:K17"/>
    <mergeCell ref="O1:R1"/>
    <mergeCell ref="P59:R59"/>
    <mergeCell ref="P51:R51"/>
    <mergeCell ref="M43:O43"/>
    <mergeCell ref="M28:O28"/>
    <mergeCell ref="M30:O30"/>
    <mergeCell ref="M42:O42"/>
    <mergeCell ref="M34:O34"/>
    <mergeCell ref="M17:O17"/>
    <mergeCell ref="M35:O35"/>
    <mergeCell ref="M38:O38"/>
    <mergeCell ref="M41:O41"/>
    <mergeCell ref="M14:O16"/>
    <mergeCell ref="P14:R16"/>
    <mergeCell ref="C20:K20"/>
    <mergeCell ref="C18:K18"/>
    <mergeCell ref="C19:K19"/>
    <mergeCell ref="M18:O18"/>
    <mergeCell ref="M19:O19"/>
    <mergeCell ref="M20:O20"/>
  </mergeCells>
  <phoneticPr fontId="3" type="noConversion"/>
  <conditionalFormatting sqref="O1">
    <cfRule type="cellIs" dxfId="0" priority="1" stopIfTrue="1" operator="equal">
      <formula>0</formula>
    </cfRule>
  </conditionalFormatting>
  <pageMargins left="0.78740157480314965" right="0.19685039370078741" top="0.39370078740157483" bottom="0.19685039370078741" header="0.19685039370078741" footer="0.19685039370078741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Davina Krismann</cp:lastModifiedBy>
  <cp:lastPrinted>2018-12-13T10:05:23Z</cp:lastPrinted>
  <dcterms:created xsi:type="dcterms:W3CDTF">2010-02-12T07:07:07Z</dcterms:created>
  <dcterms:modified xsi:type="dcterms:W3CDTF">2023-05-16T05:15:57Z</dcterms:modified>
</cp:coreProperties>
</file>