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5105" yWindow="-15" windowWidth="1980" windowHeight="1182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Ausgaben'!$A$1:$R$48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C24" i="4" l="1"/>
  <c r="P30" i="4"/>
  <c r="M30" i="4"/>
  <c r="B34" i="4" l="1"/>
  <c r="M24" i="4" l="1"/>
  <c r="B12" i="4"/>
  <c r="B10" i="4"/>
  <c r="P21" i="4"/>
  <c r="P17" i="4"/>
  <c r="P24" i="4" s="1"/>
  <c r="P40" i="4" s="1"/>
  <c r="P44" i="4" s="1"/>
  <c r="P18" i="4"/>
  <c r="P19" i="4"/>
  <c r="P20" i="4"/>
  <c r="P22" i="4"/>
  <c r="P23" i="4"/>
  <c r="P34" i="4"/>
  <c r="P38" i="4" s="1"/>
  <c r="A6" i="4"/>
  <c r="D58" i="1"/>
  <c r="A4" i="4" s="1"/>
  <c r="R3" i="4"/>
  <c r="R2" i="4"/>
  <c r="O1" i="4"/>
  <c r="P46" i="4" l="1"/>
  <c r="F37" i="1" s="1"/>
</calcChain>
</file>

<file path=xl/sharedStrings.xml><?xml version="1.0" encoding="utf-8"?>
<sst xmlns="http://schemas.openxmlformats.org/spreadsheetml/2006/main" count="84" uniqueCount="80">
  <si>
    <t>Mittelanforderung</t>
  </si>
  <si>
    <t>Kontoinhaber:</t>
  </si>
  <si>
    <t>Name des Geldinstituts:</t>
  </si>
  <si>
    <t>Aktenzeichen:</t>
  </si>
  <si>
    <t>1.</t>
  </si>
  <si>
    <t xml:space="preserve">  </t>
  </si>
  <si>
    <t>2.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</si>
  <si>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</si>
  <si>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</si>
  <si>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</si>
  <si>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1.1</t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</si>
  <si>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</si>
  <si>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</si>
  <si>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</si>
  <si>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</si>
  <si>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</si>
  <si>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</si>
  <si>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</si>
  <si>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</si>
  <si>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</si>
  <si>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</si>
  <si>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</si>
  <si>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</si>
  <si>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F-SKB</t>
  </si>
  <si>
    <t>Ausgaben für Personal</t>
  </si>
  <si>
    <t>Vergütung für Beratungsfachkräfte incl. Sozialabgaben</t>
  </si>
  <si>
    <t>(einzeln oder gesamt)</t>
  </si>
  <si>
    <t>Restmittel aus bisherigen Mittelanforderungen</t>
  </si>
  <si>
    <t>Gesamtsumme bereits erhaltener Mittel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</si>
  <si>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</si>
  <si>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</si>
  <si>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Anteil der
Landesmittel</t>
  </si>
  <si>
    <t>Summe des geplanten Bedarfs an Landesmitteln</t>
  </si>
  <si>
    <t>Summe der Ausgaben</t>
  </si>
  <si>
    <t>Summe Mittelbestand</t>
  </si>
  <si>
    <t>Summe Mittelbedarf</t>
  </si>
  <si>
    <t>Hinweis: Bitte gleichen Sie mögliche Rundungsdifferenzen mit der letzten Mittelanforderung aus!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</si>
  <si>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</si>
  <si>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</si>
  <si>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</si>
  <si>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</si>
  <si>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</si>
  <si>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</si>
  <si>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</si>
  <si>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</si>
  <si>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</si>
  <si>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</si>
  <si>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</si>
  <si>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</si>
  <si>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</si>
  <si>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</si>
  <si>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Umstellung auf Office-Version ab 2007 (Format .xlsx), Anpassung der Bestätigungen und der Übersicht der geplanten Ausgaben</t>
  </si>
  <si>
    <t>3. Änderung</t>
  </si>
  <si>
    <t>V 1.4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</si>
  <si>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</si>
  <si>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</si>
  <si>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Ausgaben für den o. g. Zeitraum habe ich dieser Mittelanforderung beigefügt.</t>
  </si>
  <si>
    <t>Förderungsempfänger/Anschrift</t>
  </si>
  <si>
    <t>Übersicht der in den nächsten zwei Monaten fällig werdenden förderfähigen Ausgaben in €</t>
  </si>
  <si>
    <t>förderfähige
Gesamtausgaben</t>
  </si>
  <si>
    <t>förderfähige Sach- und Verwaltungsausgaben</t>
  </si>
  <si>
    <t>V 1.5</t>
  </si>
  <si>
    <t>Thüringer Verordnung über die Förderung von Schwangerschafts- und 
Schwangerschaftskonfliktberatungsstellen (ThürSchFördVO) vom 12. November 2019
(ThürGVBl. Nr. 14/2019, S. 486 - 488)</t>
  </si>
  <si>
    <t>3.</t>
  </si>
  <si>
    <t>Zusätzliche Ausgaben gem. § 10 ThürSchFördVO</t>
  </si>
  <si>
    <t>Anpassung der Bezeichnung der gültigen Verordnung und der Übersicht der 
geplanten Ausgaben</t>
  </si>
  <si>
    <t>Förderbetrag: (in €)</t>
  </si>
  <si>
    <t>in Höhe von: (in €)</t>
  </si>
  <si>
    <t>V 1.6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</si>
  <si>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</si>
  <si>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</si>
  <si>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</si>
  <si>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</si>
  <si>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</si>
  <si>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</si>
  <si>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</si>
  <si>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Förderung einer Schwangerschaftsberatungsstelle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</si>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</sst>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1" applyNumberFormat="0" applyAlignment="0" applyProtection="0"/>
    <xf numFmtId="0" fontId="20" fillId="6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4" applyNumberFormat="0" applyFont="0" applyAlignment="0" applyProtection="0"/>
    <xf numFmtId="0" fontId="26" fillId="16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9" applyNumberFormat="0" applyAlignment="0" applyProtection="0"/>
    <xf numFmtId="0" fontId="1" fillId="0" borderId="0"/>
    <xf numFmtId="0" fontId="1" fillId="0" borderId="0"/>
  </cellStyleXfs>
  <cellXfs count="199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vertical="center"/>
    </xf>
    <xf numFmtId="0" fontId="8" fillId="0" borderId="0" xfId="35" applyFont="1" applyFill="1" applyAlignment="1" applyProtection="1">
      <alignment horizontal="left" vertical="center" indent="2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8" fillId="0" borderId="10" xfId="35" applyFont="1" applyFill="1" applyBorder="1" applyAlignment="1" applyProtection="1">
      <alignment vertical="center"/>
    </xf>
    <xf numFmtId="0" fontId="8" fillId="0" borderId="10" xfId="35" applyFont="1" applyFill="1" applyBorder="1" applyAlignment="1" applyProtection="1">
      <alignment horizontal="left" vertical="center" indent="2"/>
    </xf>
    <xf numFmtId="0" fontId="1" fillId="0" borderId="10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11" fillId="17" borderId="12" xfId="35" applyFont="1" applyFill="1" applyBorder="1" applyAlignment="1" applyProtection="1">
      <alignment horizontal="left" vertical="center" indent="1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49" fontId="1" fillId="0" borderId="0" xfId="35" applyNumberFormat="1" applyFont="1" applyFill="1" applyAlignment="1" applyProtection="1">
      <alignment vertical="center"/>
    </xf>
    <xf numFmtId="49" fontId="8" fillId="0" borderId="0" xfId="35" applyNumberFormat="1" applyFont="1" applyFill="1" applyBorder="1" applyAlignment="1" applyProtection="1">
      <alignment horizontal="left" vertical="center"/>
    </xf>
    <xf numFmtId="49" fontId="1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Border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4" fillId="0" borderId="0" xfId="35" applyFont="1" applyFill="1" applyAlignment="1" applyProtection="1">
      <alignment horizontal="right"/>
    </xf>
    <xf numFmtId="0" fontId="34" fillId="0" borderId="0" xfId="35" applyFont="1" applyFill="1" applyAlignment="1" applyProtection="1">
      <alignment horizontal="right" vertical="top"/>
    </xf>
    <xf numFmtId="0" fontId="8" fillId="17" borderId="14" xfId="35" applyFont="1" applyFill="1" applyBorder="1" applyAlignment="1" applyProtection="1">
      <alignment horizontal="left" vertical="center" indent="1"/>
    </xf>
    <xf numFmtId="0" fontId="8" fillId="17" borderId="12" xfId="35" applyFont="1" applyFill="1" applyBorder="1" applyAlignment="1" applyProtection="1">
      <alignment vertical="center"/>
    </xf>
    <xf numFmtId="0" fontId="8" fillId="17" borderId="15" xfId="35" applyFont="1" applyFill="1" applyBorder="1" applyAlignment="1" applyProtection="1">
      <alignment vertical="center"/>
    </xf>
    <xf numFmtId="0" fontId="1" fillId="17" borderId="12" xfId="35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Alignment="1" applyProtection="1">
      <alignment horizontal="center" vertical="center" wrapText="1"/>
    </xf>
    <xf numFmtId="0" fontId="1" fillId="0" borderId="0" xfId="35" applyFont="1" applyFill="1" applyBorder="1" applyAlignment="1" applyProtection="1">
      <alignment horizontal="center" vertical="center" wrapText="1"/>
    </xf>
    <xf numFmtId="0" fontId="3" fillId="0" borderId="0" xfId="35" applyFont="1" applyFill="1" applyAlignment="1" applyProtection="1">
      <alignment horizontal="left" vertical="center"/>
    </xf>
    <xf numFmtId="0" fontId="4" fillId="0" borderId="0" xfId="35" applyFont="1" applyFill="1" applyAlignment="1" applyProtection="1">
      <alignment horizontal="left" vertical="center"/>
    </xf>
    <xf numFmtId="0" fontId="2" fillId="0" borderId="0" xfId="35" applyNumberFormat="1" applyFont="1" applyFill="1" applyBorder="1" applyAlignment="1" applyProtection="1">
      <alignment horizontal="left" vertical="center" indent="2"/>
    </xf>
    <xf numFmtId="0" fontId="34" fillId="0" borderId="0" xfId="35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4" fillId="17" borderId="14" xfId="35" applyFont="1" applyFill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14" fontId="12" fillId="18" borderId="17" xfId="0" applyNumberFormat="1" applyFont="1" applyFill="1" applyBorder="1" applyAlignment="1" applyProtection="1">
      <alignment horizontal="right" vertical="center"/>
      <protection locked="0"/>
    </xf>
    <xf numFmtId="0" fontId="12" fillId="18" borderId="17" xfId="0" applyNumberFormat="1" applyFont="1" applyFill="1" applyBorder="1" applyAlignment="1" applyProtection="1">
      <alignment horizontal="right" vertical="center"/>
      <protection locked="0"/>
    </xf>
    <xf numFmtId="0" fontId="12" fillId="18" borderId="0" xfId="0" applyFont="1" applyFill="1" applyBorder="1" applyAlignment="1" applyProtection="1">
      <alignment vertical="center"/>
      <protection locked="0"/>
    </xf>
    <xf numFmtId="0" fontId="12" fillId="18" borderId="0" xfId="0" applyFont="1" applyFill="1" applyAlignment="1" applyProtection="1">
      <alignment vertical="center"/>
      <protection locked="0"/>
    </xf>
    <xf numFmtId="49" fontId="12" fillId="18" borderId="17" xfId="0" applyNumberFormat="1" applyFont="1" applyFill="1" applyBorder="1" applyAlignment="1" applyProtection="1">
      <alignment horizontal="left" vertical="center"/>
      <protection locked="0"/>
    </xf>
    <xf numFmtId="0" fontId="12" fillId="18" borderId="17" xfId="0" applyFont="1" applyFill="1" applyBorder="1" applyAlignment="1" applyProtection="1">
      <alignment vertical="center"/>
      <protection locked="0"/>
    </xf>
    <xf numFmtId="49" fontId="4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1" fillId="18" borderId="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2" xfId="0" applyNumberFormat="1" applyFont="1" applyFill="1" applyBorder="1" applyAlignment="1" applyProtection="1">
      <alignment horizontal="left" vertical="center" indent="1"/>
      <protection locked="0"/>
    </xf>
    <xf numFmtId="4" fontId="8" fillId="18" borderId="14" xfId="0" applyNumberFormat="1" applyFont="1" applyFill="1" applyBorder="1" applyAlignment="1" applyProtection="1">
      <alignment horizontal="center" vertical="center"/>
      <protection locked="0" hidden="1"/>
    </xf>
    <xf numFmtId="4" fontId="8" fillId="18" borderId="12" xfId="0" applyNumberFormat="1" applyFont="1" applyFill="1" applyBorder="1" applyAlignment="1" applyProtection="1">
      <alignment horizontal="center" vertical="center"/>
      <protection locked="0" hidden="1"/>
    </xf>
    <xf numFmtId="4" fontId="8" fillId="18" borderId="15" xfId="0" applyNumberFormat="1" applyFont="1" applyFill="1" applyBorder="1" applyAlignment="1" applyProtection="1">
      <alignment horizontal="center" vertical="center"/>
      <protection locked="0" hidden="1"/>
    </xf>
    <xf numFmtId="49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5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vertical="top" wrapText="1"/>
    </xf>
    <xf numFmtId="0" fontId="35" fillId="0" borderId="0" xfId="0" applyFont="1" applyFill="1" applyBorder="1" applyAlignment="1" applyProtection="1">
      <alignment vertical="top" wrapText="1"/>
    </xf>
    <xf numFmtId="1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center" vertical="center"/>
      <protection locked="0"/>
    </xf>
    <xf numFmtId="14" fontId="8" fillId="18" borderId="12" xfId="0" applyNumberFormat="1" applyFont="1" applyFill="1" applyBorder="1" applyAlignment="1" applyProtection="1">
      <alignment horizontal="center" vertical="center"/>
      <protection locked="0"/>
    </xf>
    <xf numFmtId="14" fontId="8" fillId="18" borderId="15" xfId="0" applyNumberFormat="1" applyFont="1" applyFill="1" applyBorder="1" applyAlignment="1" applyProtection="1">
      <alignment horizontal="center" vertical="center"/>
      <protection locked="0"/>
    </xf>
    <xf numFmtId="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center" vertical="center"/>
    </xf>
    <xf numFmtId="164" fontId="1" fillId="18" borderId="16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49" fontId="1" fillId="18" borderId="18" xfId="0" applyNumberFormat="1" applyFont="1" applyFill="1" applyBorder="1" applyAlignment="1" applyProtection="1">
      <alignment vertical="center"/>
      <protection locked="0"/>
    </xf>
    <xf numFmtId="49" fontId="1" fillId="18" borderId="26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7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8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2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3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4" xfId="35" applyNumberFormat="1" applyFont="1" applyFill="1" applyBorder="1" applyAlignment="1" applyProtection="1">
      <alignment horizontal="left" vertical="center" indent="1"/>
      <protection locked="0"/>
    </xf>
    <xf numFmtId="167" fontId="8" fillId="0" borderId="23" xfId="35" applyNumberFormat="1" applyFont="1" applyFill="1" applyBorder="1" applyAlignment="1" applyProtection="1">
      <alignment horizontal="right" vertical="center" indent="1"/>
    </xf>
    <xf numFmtId="167" fontId="8" fillId="0" borderId="24" xfId="35" applyNumberFormat="1" applyFont="1" applyFill="1" applyBorder="1" applyAlignment="1" applyProtection="1">
      <alignment horizontal="right" vertical="center" indent="1"/>
    </xf>
    <xf numFmtId="167" fontId="8" fillId="0" borderId="25" xfId="35" applyNumberFormat="1" applyFont="1" applyFill="1" applyBorder="1" applyAlignment="1" applyProtection="1">
      <alignment horizontal="right" vertical="center" indent="1"/>
    </xf>
    <xf numFmtId="49" fontId="1" fillId="18" borderId="29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0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1" xfId="35" applyNumberFormat="1" applyFont="1" applyFill="1" applyBorder="1" applyAlignment="1" applyProtection="1">
      <alignment horizontal="left" vertical="center" indent="1"/>
      <protection locked="0"/>
    </xf>
    <xf numFmtId="4" fontId="1" fillId="18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7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8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2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3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4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4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5" xfId="35" applyNumberFormat="1" applyFont="1" applyFill="1" applyBorder="1" applyAlignment="1" applyProtection="1">
      <alignment horizontal="left" vertical="center" indent="1"/>
    </xf>
    <xf numFmtId="167" fontId="1" fillId="0" borderId="26" xfId="35" applyNumberFormat="1" applyFont="1" applyFill="1" applyBorder="1" applyAlignment="1" applyProtection="1">
      <alignment horizontal="right" vertical="center" indent="1"/>
    </xf>
    <xf numFmtId="167" fontId="1" fillId="0" borderId="27" xfId="35" applyNumberFormat="1" applyFont="1" applyFill="1" applyBorder="1" applyAlignment="1" applyProtection="1">
      <alignment horizontal="right" vertical="center" indent="1"/>
    </xf>
    <xf numFmtId="167" fontId="1" fillId="0" borderId="28" xfId="35" applyNumberFormat="1" applyFont="1" applyFill="1" applyBorder="1" applyAlignment="1" applyProtection="1">
      <alignment horizontal="right" vertical="center" indent="1"/>
    </xf>
    <xf numFmtId="4" fontId="2" fillId="19" borderId="14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5" xfId="35" applyNumberFormat="1" applyFont="1" applyFill="1" applyBorder="1" applyAlignment="1" applyProtection="1">
      <alignment horizontal="right" vertical="center" indent="1"/>
      <protection locked="0"/>
    </xf>
    <xf numFmtId="167" fontId="1" fillId="0" borderId="29" xfId="35" applyNumberFormat="1" applyFont="1" applyFill="1" applyBorder="1" applyAlignment="1" applyProtection="1">
      <alignment horizontal="right" vertical="center" indent="1"/>
    </xf>
    <xf numFmtId="167" fontId="1" fillId="0" borderId="30" xfId="35" applyNumberFormat="1" applyFont="1" applyFill="1" applyBorder="1" applyAlignment="1" applyProtection="1">
      <alignment horizontal="right" vertical="center" indent="1"/>
    </xf>
    <xf numFmtId="167" fontId="1" fillId="0" borderId="31" xfId="35" applyNumberFormat="1" applyFont="1" applyFill="1" applyBorder="1" applyAlignment="1" applyProtection="1">
      <alignment horizontal="right" vertical="center" indent="1"/>
    </xf>
    <xf numFmtId="167" fontId="2" fillId="0" borderId="14" xfId="35" applyNumberFormat="1" applyFont="1" applyFill="1" applyBorder="1" applyAlignment="1" applyProtection="1">
      <alignment horizontal="right" vertical="center" indent="1"/>
    </xf>
    <xf numFmtId="167" fontId="2" fillId="0" borderId="12" xfId="35" applyNumberFormat="1" applyFont="1" applyFill="1" applyBorder="1" applyAlignment="1" applyProtection="1">
      <alignment horizontal="right" vertical="center" indent="1"/>
    </xf>
    <xf numFmtId="167" fontId="2" fillId="0" borderId="15" xfId="35" applyNumberFormat="1" applyFont="1" applyFill="1" applyBorder="1" applyAlignment="1" applyProtection="1">
      <alignment horizontal="right" vertical="center" indent="1"/>
    </xf>
    <xf numFmtId="4" fontId="1" fillId="18" borderId="29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0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1" xfId="35" applyNumberFormat="1" applyFont="1" applyFill="1" applyBorder="1" applyAlignment="1" applyProtection="1">
      <alignment horizontal="right" vertical="center" indent="1"/>
      <protection locked="0"/>
    </xf>
    <xf numFmtId="167" fontId="1" fillId="0" borderId="32" xfId="35" applyNumberFormat="1" applyFont="1" applyFill="1" applyBorder="1" applyAlignment="1" applyProtection="1">
      <alignment horizontal="right" vertical="center" indent="1"/>
    </xf>
    <xf numFmtId="167" fontId="1" fillId="0" borderId="33" xfId="35" applyNumberFormat="1" applyFont="1" applyFill="1" applyBorder="1" applyAlignment="1" applyProtection="1">
      <alignment horizontal="right" vertical="center" indent="1"/>
    </xf>
    <xf numFmtId="167" fontId="1" fillId="0" borderId="34" xfId="35" applyNumberFormat="1" applyFont="1" applyFill="1" applyBorder="1" applyAlignment="1" applyProtection="1">
      <alignment horizontal="right" vertical="center" indent="1"/>
    </xf>
    <xf numFmtId="10" fontId="1" fillId="18" borderId="14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2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5" xfId="35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17" xfId="35" applyFont="1" applyFill="1" applyBorder="1" applyAlignment="1" applyProtection="1">
      <alignment horizontal="center" vertical="center" wrapText="1"/>
    </xf>
    <xf numFmtId="167" fontId="4" fillId="0" borderId="23" xfId="35" applyNumberFormat="1" applyFont="1" applyFill="1" applyBorder="1" applyAlignment="1" applyProtection="1">
      <alignment horizontal="right" vertical="center" indent="1"/>
    </xf>
    <xf numFmtId="167" fontId="4" fillId="0" borderId="24" xfId="35" applyNumberFormat="1" applyFont="1" applyFill="1" applyBorder="1" applyAlignment="1" applyProtection="1">
      <alignment horizontal="right" vertical="center" indent="1"/>
    </xf>
    <xf numFmtId="167" fontId="4" fillId="0" borderId="25" xfId="35" applyNumberFormat="1" applyFont="1" applyFill="1" applyBorder="1" applyAlignment="1" applyProtection="1">
      <alignment horizontal="right" vertical="center" indent="1"/>
    </xf>
    <xf numFmtId="4" fontId="8" fillId="18" borderId="14" xfId="35" applyNumberFormat="1" applyFont="1" applyFill="1" applyBorder="1" applyAlignment="1" applyProtection="1">
      <alignment horizontal="right" vertical="center" indent="1"/>
      <protection locked="0"/>
    </xf>
    <xf numFmtId="4" fontId="8" fillId="18" borderId="12" xfId="35" applyNumberFormat="1" applyFont="1" applyFill="1" applyBorder="1" applyAlignment="1" applyProtection="1">
      <alignment horizontal="right" vertical="center" indent="1"/>
      <protection locked="0"/>
    </xf>
    <xf numFmtId="4" fontId="8" fillId="18" borderId="15" xfId="35" applyNumberFormat="1" applyFont="1" applyFill="1" applyBorder="1" applyAlignment="1" applyProtection="1">
      <alignment horizontal="right" vertical="center" indent="1"/>
      <protection locked="0"/>
    </xf>
    <xf numFmtId="4" fontId="4" fillId="17" borderId="12" xfId="35" applyNumberFormat="1" applyFont="1" applyFill="1" applyBorder="1" applyAlignment="1" applyProtection="1">
      <alignment horizontal="right" vertical="center" indent="1"/>
    </xf>
    <xf numFmtId="4" fontId="4" fillId="17" borderId="15" xfId="35" applyNumberFormat="1" applyFont="1" applyFill="1" applyBorder="1" applyAlignment="1" applyProtection="1">
      <alignment horizontal="right" vertical="center" indent="1"/>
    </xf>
    <xf numFmtId="0" fontId="39" fillId="0" borderId="0" xfId="45" applyNumberFormat="1" applyFont="1" applyBorder="1" applyAlignment="1" applyProtection="1">
      <alignment vertical="center"/>
      <protection hidden="1"/>
    </xf>
    <xf numFmtId="0" fontId="37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40" fillId="21" borderId="37" xfId="45" applyNumberFormat="1" applyFont="1" applyFill="1" applyBorder="1" applyAlignment="1" applyProtection="1">
      <alignment horizontal="left" indent="1"/>
      <protection hidden="1"/>
    </xf>
    <xf numFmtId="0" fontId="1" fillId="21" borderId="36" xfId="45" applyNumberFormat="1" applyFont="1" applyFill="1" applyBorder="1" applyAlignment="1" applyProtection="1">
      <alignment vertical="center"/>
      <protection hidden="1"/>
    </xf>
    <xf numFmtId="0" fontId="1" fillId="21" borderId="38" xfId="45" applyNumberFormat="1" applyFont="1" applyFill="1" applyBorder="1" applyAlignment="1" applyProtection="1">
      <alignment vertical="center"/>
      <protection hidden="1"/>
    </xf>
    <xf numFmtId="0" fontId="40" fillId="21" borderId="39" xfId="45" applyNumberFormat="1" applyFont="1" applyFill="1" applyBorder="1" applyAlignment="1" applyProtection="1">
      <alignment horizontal="left" vertical="top" indent="1"/>
      <protection hidden="1"/>
    </xf>
    <xf numFmtId="0" fontId="1" fillId="21" borderId="35" xfId="45" applyNumberFormat="1" applyFont="1" applyFill="1" applyBorder="1" applyAlignment="1" applyProtection="1">
      <alignment vertical="center"/>
      <protection hidden="1"/>
    </xf>
    <xf numFmtId="0" fontId="1" fillId="21" borderId="40" xfId="45" applyNumberFormat="1" applyFont="1" applyFill="1" applyBorder="1" applyAlignment="1" applyProtection="1">
      <alignment vertical="center"/>
      <protection hidden="1"/>
    </xf>
    <xf numFmtId="0" fontId="41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41" xfId="45" applyNumberFormat="1" applyFont="1" applyFill="1" applyBorder="1" applyAlignment="1" applyProtection="1">
      <alignment horizontal="left" vertical="center" indent="1"/>
      <protection hidden="1"/>
    </xf>
    <xf numFmtId="0" fontId="1" fillId="22" borderId="42" xfId="45" applyNumberFormat="1" applyFill="1" applyBorder="1" applyAlignment="1" applyProtection="1">
      <alignment horizontal="center" vertical="center"/>
      <protection hidden="1"/>
    </xf>
    <xf numFmtId="0" fontId="1" fillId="22" borderId="43" xfId="45" applyNumberFormat="1" applyFill="1" applyBorder="1" applyAlignment="1" applyProtection="1">
      <alignment vertical="center"/>
      <protection hidden="1"/>
    </xf>
    <xf numFmtId="0" fontId="4" fillId="20" borderId="44" xfId="45" applyNumberFormat="1" applyFont="1" applyFill="1" applyBorder="1" applyAlignment="1">
      <alignment horizontal="left" vertical="center" indent="1"/>
    </xf>
    <xf numFmtId="0" fontId="4" fillId="20" borderId="44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38" fillId="0" borderId="44" xfId="44" applyNumberFormat="1" applyFont="1" applyBorder="1" applyAlignment="1" applyProtection="1">
      <alignment horizontal="left" vertical="center" indent="1"/>
      <protection hidden="1"/>
    </xf>
    <xf numFmtId="166" fontId="1" fillId="0" borderId="44" xfId="44" applyNumberFormat="1" applyFont="1" applyBorder="1" applyAlignment="1" applyProtection="1">
      <alignment horizontal="center" vertical="center"/>
      <protection hidden="1"/>
    </xf>
    <xf numFmtId="0" fontId="1" fillId="0" borderId="44" xfId="44" applyNumberFormat="1" applyFont="1" applyBorder="1" applyAlignment="1" applyProtection="1">
      <alignment horizontal="left" vertical="center" wrapText="1" indent="1"/>
      <protection hidden="1"/>
    </xf>
    <xf numFmtId="166" fontId="1" fillId="0" borderId="44" xfId="44" applyNumberFormat="1" applyFont="1" applyBorder="1" applyAlignment="1" applyProtection="1">
      <alignment horizontal="left" vertical="center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44" xfId="45" applyNumberFormat="1" applyFont="1" applyBorder="1" applyAlignment="1">
      <alignment horizontal="left" vertical="center" indent="1"/>
    </xf>
    <xf numFmtId="166" fontId="1" fillId="0" borderId="44" xfId="44" applyNumberFormat="1" applyFont="1" applyBorder="1" applyAlignment="1">
      <alignment horizontal="center" vertical="center"/>
    </xf>
    <xf numFmtId="0" fontId="1" fillId="0" borderId="44" xfId="45" applyNumberFormat="1" applyFont="1" applyBorder="1" applyAlignment="1">
      <alignment horizontal="left" vertical="center" wrapText="1" indent="1"/>
    </xf>
    <xf numFmtId="166" fontId="1" fillId="0" borderId="44" xfId="45" applyNumberFormat="1" applyFont="1" applyBorder="1" applyAlignment="1">
      <alignment horizontal="center" vertical="center"/>
    </xf>
    <xf numFmtId="0" fontId="14" fillId="0" borderId="0" xfId="45" quotePrefix="1" applyNumberFormat="1" applyFont="1" applyAlignment="1" applyProtection="1">
      <alignment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A19" sqref="A19"/>
    </sheetView>
  </sheetViews>
  <sheetFormatPr baseColWidth="10" defaultColWidth="11.42578125" defaultRowHeight="12"/>
  <cols>
    <col min="1" max="1" width="10.7109375" style="64" customWidth="1"/>
    <col min="2" max="2" width="15.7109375" style="65" customWidth="1"/>
    <col min="3" max="3" width="78.7109375" style="64" customWidth="1"/>
    <col min="4" max="16384" width="11.42578125" style="64"/>
  </cols>
  <sheetData>
    <row r="1" spans="1:7" s="175" customFormat="1" ht="30" customHeight="1" thickBot="1">
      <c r="A1" s="173" t="s">
        <v>40</v>
      </c>
      <c r="B1" s="174"/>
      <c r="C1" s="174"/>
    </row>
    <row r="2" spans="1:7" s="175" customFormat="1" ht="30" customHeight="1" thickTop="1">
      <c r="A2" s="176" t="s">
        <v>0</v>
      </c>
      <c r="B2" s="177"/>
      <c r="C2" s="178"/>
    </row>
    <row r="3" spans="1:7" s="175" customFormat="1" ht="30" customHeight="1" thickBot="1">
      <c r="A3" s="179" t="s">
        <v>76</v>
      </c>
      <c r="B3" s="180"/>
      <c r="C3" s="181"/>
    </row>
    <row r="4" spans="1:7" ht="15" customHeight="1" thickTop="1">
      <c r="A4" s="182" t="str">
        <f>IF(AND(Mittelanforderung!F37="",Mittelanforderung!F45="",Mittelanforderung!F49="")," - öffentlich -"," - vertraulich -")</f>
        <v xml:space="preserve"> - öffentlich -</v>
      </c>
      <c r="E4" s="66"/>
    </row>
    <row r="5" spans="1:7" ht="15" customHeight="1">
      <c r="E5" s="66"/>
    </row>
    <row r="6" spans="1:7" s="175" customFormat="1" ht="18" customHeight="1">
      <c r="A6" s="183" t="s">
        <v>72</v>
      </c>
      <c r="B6" s="184"/>
      <c r="C6" s="185"/>
    </row>
    <row r="7" spans="1:7" s="188" customFormat="1" ht="18" customHeight="1">
      <c r="A7" s="186" t="s">
        <v>41</v>
      </c>
      <c r="B7" s="187" t="s">
        <v>42</v>
      </c>
      <c r="C7" s="186" t="s">
        <v>43</v>
      </c>
      <c r="F7" s="175"/>
    </row>
    <row r="8" spans="1:7" s="66" customFormat="1" ht="24" customHeight="1">
      <c r="A8" s="189" t="s">
        <v>44</v>
      </c>
      <c r="B8" s="190">
        <v>41003</v>
      </c>
      <c r="C8" s="191" t="s">
        <v>45</v>
      </c>
      <c r="D8" s="64"/>
      <c r="E8" s="64"/>
      <c r="F8" s="64"/>
    </row>
    <row r="9" spans="1:7" ht="24" customHeight="1">
      <c r="A9" s="189" t="s">
        <v>46</v>
      </c>
      <c r="B9" s="190">
        <v>41442</v>
      </c>
      <c r="C9" s="191" t="s">
        <v>47</v>
      </c>
      <c r="G9" s="66"/>
    </row>
    <row r="10" spans="1:7" ht="24" customHeight="1">
      <c r="A10" s="189" t="s">
        <v>48</v>
      </c>
      <c r="B10" s="190">
        <v>41547</v>
      </c>
      <c r="C10" s="191" t="s">
        <v>49</v>
      </c>
    </row>
    <row r="11" spans="1:7" ht="24" customHeight="1">
      <c r="A11" s="189" t="s">
        <v>50</v>
      </c>
      <c r="B11" s="190">
        <v>41627</v>
      </c>
      <c r="C11" s="191" t="s">
        <v>52</v>
      </c>
    </row>
    <row r="12" spans="1:7" ht="36" customHeight="1">
      <c r="A12" s="192" t="s">
        <v>53</v>
      </c>
      <c r="B12" s="190">
        <v>43152</v>
      </c>
      <c r="C12" s="191" t="s">
        <v>51</v>
      </c>
    </row>
    <row r="13" spans="1:7" ht="36" customHeight="1">
      <c r="A13" s="192" t="s">
        <v>61</v>
      </c>
      <c r="B13" s="190">
        <v>43957</v>
      </c>
      <c r="C13" s="191" t="s">
        <v>65</v>
      </c>
    </row>
    <row r="14" spans="1:7" ht="24" customHeight="1">
      <c r="A14" s="192" t="s">
        <v>68</v>
      </c>
      <c r="B14" s="190">
        <v>44838</v>
      </c>
      <c r="C14" s="191" t="s">
        <v>69</v>
      </c>
    </row>
    <row r="15" spans="1:7" s="175" customFormat="1" ht="15" customHeight="1">
      <c r="A15" s="193"/>
    </row>
    <row r="16" spans="1:7" s="175" customFormat="1" ht="18" customHeight="1">
      <c r="A16" s="183" t="s">
        <v>73</v>
      </c>
      <c r="B16" s="184"/>
      <c r="C16" s="185"/>
    </row>
    <row r="17" spans="1:6" s="188" customFormat="1" ht="18" customHeight="1">
      <c r="A17" s="186" t="s">
        <v>41</v>
      </c>
      <c r="B17" s="187" t="s">
        <v>42</v>
      </c>
      <c r="C17" s="186" t="s">
        <v>43</v>
      </c>
      <c r="F17" s="175"/>
    </row>
    <row r="18" spans="1:6" s="188" customFormat="1" ht="24" customHeight="1">
      <c r="A18" s="194" t="s">
        <v>74</v>
      </c>
      <c r="B18" s="195">
        <v>44928</v>
      </c>
      <c r="C18" s="196" t="s">
        <v>75</v>
      </c>
      <c r="F18" s="175"/>
    </row>
    <row r="19" spans="1:6" s="175" customFormat="1" ht="24" customHeight="1">
      <c r="A19" s="194"/>
      <c r="B19" s="197"/>
      <c r="C19" s="196"/>
    </row>
    <row r="20" spans="1:6" s="175" customFormat="1" ht="24" customHeight="1">
      <c r="A20" s="194"/>
      <c r="B20" s="197"/>
      <c r="C20" s="196"/>
    </row>
    <row r="21" spans="1:6" s="175" customFormat="1" ht="24" customHeight="1">
      <c r="A21" s="194"/>
      <c r="B21" s="197"/>
      <c r="C21" s="196"/>
    </row>
    <row r="22" spans="1:6" s="175" customFormat="1" ht="24" customHeight="1">
      <c r="A22" s="194"/>
      <c r="B22" s="197"/>
      <c r="C22" s="196"/>
    </row>
    <row r="23" spans="1:6" s="175" customFormat="1" ht="24" customHeight="1">
      <c r="A23" s="194"/>
      <c r="B23" s="195"/>
      <c r="C23" s="196"/>
    </row>
    <row r="24" spans="1:6" s="175" customFormat="1" ht="24" customHeight="1">
      <c r="A24" s="194"/>
      <c r="B24" s="195"/>
      <c r="C24" s="196"/>
    </row>
    <row r="25" spans="1:6" s="175" customFormat="1" ht="24" customHeight="1">
      <c r="A25" s="194"/>
      <c r="B25" s="197"/>
      <c r="C25" s="19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22" customWidth="1"/>
    <col min="19" max="16384" width="11.42578125" style="22"/>
  </cols>
  <sheetData>
    <row r="1" spans="1:18" s="62" customFormat="1" ht="15" customHeight="1"/>
    <row r="2" spans="1:18" s="62" customFormat="1" ht="15" customHeight="1"/>
    <row r="3" spans="1:18" s="62" customFormat="1" ht="15" customHeight="1"/>
    <row r="4" spans="1:18" s="63" customFormat="1" ht="15" customHeight="1"/>
    <row r="5" spans="1:18" s="21" customFormat="1" ht="15" customHeight="1">
      <c r="A5" s="78"/>
      <c r="B5" s="79"/>
      <c r="C5" s="79"/>
      <c r="D5" s="79"/>
      <c r="E5" s="79"/>
      <c r="F5" s="79"/>
      <c r="G5" s="79"/>
      <c r="H5" s="80"/>
    </row>
    <row r="6" spans="1:18" s="21" customFormat="1" ht="15" customHeight="1">
      <c r="A6" s="81"/>
      <c r="B6" s="82"/>
      <c r="C6" s="82"/>
      <c r="D6" s="82"/>
      <c r="E6" s="82"/>
      <c r="F6" s="82"/>
      <c r="G6" s="82"/>
      <c r="H6" s="83"/>
    </row>
    <row r="7" spans="1:18" s="21" customFormat="1" ht="15" customHeight="1">
      <c r="A7" s="81"/>
      <c r="B7" s="82"/>
      <c r="C7" s="82"/>
      <c r="D7" s="82"/>
      <c r="E7" s="82"/>
      <c r="F7" s="82"/>
      <c r="G7" s="82"/>
      <c r="H7" s="83"/>
      <c r="M7" s="101" t="s">
        <v>79</v>
      </c>
      <c r="N7" s="102"/>
      <c r="O7" s="102"/>
      <c r="P7" s="102"/>
      <c r="Q7" s="102"/>
      <c r="R7" s="103"/>
    </row>
    <row r="8" spans="1:18" s="21" customFormat="1" ht="15" customHeight="1">
      <c r="A8" s="81"/>
      <c r="B8" s="82"/>
      <c r="C8" s="82"/>
      <c r="D8" s="82"/>
      <c r="E8" s="82"/>
      <c r="F8" s="82"/>
      <c r="G8" s="82"/>
      <c r="H8" s="83"/>
      <c r="M8" s="104" t="s">
        <v>9</v>
      </c>
      <c r="N8" s="105"/>
      <c r="O8" s="105"/>
      <c r="P8" s="105"/>
      <c r="Q8" s="105"/>
      <c r="R8" s="106"/>
    </row>
    <row r="9" spans="1:18" ht="15" customHeight="1">
      <c r="A9" s="117"/>
      <c r="B9" s="118"/>
      <c r="C9" s="119"/>
      <c r="D9" s="119"/>
      <c r="E9" s="119"/>
      <c r="F9" s="119"/>
      <c r="G9" s="119"/>
      <c r="H9" s="120"/>
      <c r="I9" s="21"/>
      <c r="J9" s="21"/>
      <c r="K9" s="21"/>
      <c r="M9" s="107" t="s">
        <v>7</v>
      </c>
      <c r="N9" s="108"/>
      <c r="O9" s="108"/>
      <c r="P9" s="108"/>
      <c r="Q9" s="108"/>
      <c r="R9" s="109"/>
    </row>
    <row r="10" spans="1:18" s="24" customFormat="1" ht="15" customHeight="1">
      <c r="A10" s="29" t="s">
        <v>57</v>
      </c>
      <c r="B10" s="23"/>
      <c r="C10" s="23"/>
      <c r="D10" s="23"/>
      <c r="E10" s="23"/>
      <c r="F10" s="22"/>
      <c r="G10" s="22"/>
      <c r="H10" s="22"/>
      <c r="I10" s="22"/>
      <c r="J10" s="22"/>
      <c r="K10" s="22"/>
      <c r="M10" s="110"/>
      <c r="N10" s="111"/>
      <c r="O10" s="111"/>
      <c r="P10" s="111"/>
      <c r="Q10" s="111"/>
      <c r="R10" s="112"/>
    </row>
    <row r="11" spans="1:18" s="24" customFormat="1" ht="15" customHeight="1">
      <c r="M11" s="110"/>
      <c r="N11" s="111"/>
      <c r="O11" s="111"/>
      <c r="P11" s="111"/>
      <c r="Q11" s="111"/>
      <c r="R11" s="112"/>
    </row>
    <row r="12" spans="1:18" s="24" customFormat="1" ht="15" customHeight="1">
      <c r="A12" s="30" t="s">
        <v>77</v>
      </c>
      <c r="M12" s="113"/>
      <c r="N12" s="114"/>
      <c r="O12" s="114"/>
      <c r="P12" s="114"/>
      <c r="Q12" s="114"/>
      <c r="R12" s="115"/>
    </row>
    <row r="13" spans="1:18" s="24" customFormat="1" ht="15" customHeight="1">
      <c r="A13" s="30" t="s">
        <v>78</v>
      </c>
      <c r="M13" s="107" t="s">
        <v>8</v>
      </c>
      <c r="N13" s="108"/>
      <c r="O13" s="108"/>
      <c r="P13" s="108"/>
      <c r="Q13" s="108"/>
      <c r="R13" s="109"/>
    </row>
    <row r="14" spans="1:18" s="24" customFormat="1" ht="15" customHeight="1">
      <c r="A14" s="30" t="s">
        <v>70</v>
      </c>
      <c r="M14" s="110"/>
      <c r="N14" s="111"/>
      <c r="O14" s="111"/>
      <c r="P14" s="111"/>
      <c r="Q14" s="111"/>
      <c r="R14" s="112"/>
    </row>
    <row r="15" spans="1:18" s="24" customFormat="1" ht="15" customHeight="1">
      <c r="A15" s="30" t="s">
        <v>71</v>
      </c>
      <c r="M15" s="110"/>
      <c r="N15" s="111"/>
      <c r="O15" s="111"/>
      <c r="P15" s="111"/>
      <c r="Q15" s="111"/>
      <c r="R15" s="112"/>
    </row>
    <row r="16" spans="1:18" s="24" customFormat="1" ht="15" customHeight="1">
      <c r="M16" s="113"/>
      <c r="N16" s="114"/>
      <c r="O16" s="114"/>
      <c r="P16" s="114"/>
      <c r="Q16" s="114"/>
      <c r="R16" s="115"/>
    </row>
    <row r="18" spans="1:18" s="23" customFormat="1" ht="15" customHeight="1">
      <c r="A18" s="116" t="s">
        <v>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s="23" customFormat="1" ht="12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23" customFormat="1" ht="12" customHeight="1">
      <c r="A20" s="90" t="s">
        <v>62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s="23" customFormat="1" ht="12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s="23" customFormat="1" ht="12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s="23" customFormat="1" ht="12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s="23" customFormat="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18" customHeight="1">
      <c r="A26" s="22" t="s">
        <v>3</v>
      </c>
      <c r="F26" s="87" t="s">
        <v>23</v>
      </c>
      <c r="G26" s="88"/>
      <c r="H26" s="89"/>
    </row>
    <row r="27" spans="1:18" ht="5.0999999999999996" customHeight="1"/>
    <row r="28" spans="1:18" ht="18" customHeight="1">
      <c r="A28" s="21" t="s">
        <v>66</v>
      </c>
      <c r="F28" s="98"/>
      <c r="G28" s="99"/>
      <c r="H28" s="100"/>
    </row>
    <row r="29" spans="1:18" ht="5.0999999999999996" customHeight="1"/>
    <row r="30" spans="1:18" s="23" customFormat="1" ht="18" customHeight="1">
      <c r="A30" s="23" t="s">
        <v>13</v>
      </c>
      <c r="F30" s="92"/>
      <c r="G30" s="93"/>
      <c r="H30" s="94"/>
    </row>
    <row r="32" spans="1:18" ht="12" customHeight="1">
      <c r="A32" s="22" t="s">
        <v>14</v>
      </c>
    </row>
    <row r="33" spans="1:15" ht="12" customHeight="1">
      <c r="A33" s="22" t="s">
        <v>15</v>
      </c>
    </row>
    <row r="34" spans="1:15" ht="5.0999999999999996" customHeight="1"/>
    <row r="35" spans="1:15" ht="18" customHeight="1">
      <c r="C35" s="26" t="s">
        <v>21</v>
      </c>
      <c r="F35" s="95"/>
      <c r="G35" s="96"/>
      <c r="H35" s="97"/>
      <c r="I35" s="25" t="s">
        <v>16</v>
      </c>
      <c r="J35" s="95"/>
      <c r="K35" s="96"/>
      <c r="L35" s="97"/>
    </row>
    <row r="36" spans="1:15" ht="5.0999999999999996" customHeight="1"/>
    <row r="37" spans="1:15" ht="18" customHeight="1">
      <c r="C37" s="21" t="s">
        <v>67</v>
      </c>
      <c r="F37" s="84" t="str">
        <f>'Übersicht geplante Ausgaben'!P46</f>
        <v/>
      </c>
      <c r="G37" s="85"/>
      <c r="H37" s="85"/>
      <c r="I37" s="85"/>
      <c r="J37" s="85"/>
      <c r="K37" s="85"/>
      <c r="L37" s="86"/>
    </row>
    <row r="39" spans="1:15" ht="12" customHeight="1">
      <c r="A39" s="21" t="s">
        <v>54</v>
      </c>
    </row>
    <row r="40" spans="1:15" ht="12" customHeight="1">
      <c r="A40" s="21" t="s">
        <v>55</v>
      </c>
    </row>
    <row r="41" spans="1:15" ht="12" customHeight="1">
      <c r="A41" s="21" t="s">
        <v>56</v>
      </c>
    </row>
    <row r="43" spans="1:15" ht="12" customHeight="1">
      <c r="A43" s="22" t="s">
        <v>20</v>
      </c>
    </row>
    <row r="44" spans="1:15" ht="5.0999999999999996" customHeight="1"/>
    <row r="45" spans="1:15" s="59" customFormat="1" ht="18" customHeight="1">
      <c r="A45" s="59" t="s">
        <v>1</v>
      </c>
      <c r="F45" s="75"/>
      <c r="G45" s="76"/>
      <c r="H45" s="76"/>
      <c r="I45" s="76"/>
      <c r="J45" s="76"/>
      <c r="K45" s="76"/>
      <c r="L45" s="76"/>
      <c r="M45" s="76"/>
      <c r="N45" s="77"/>
    </row>
    <row r="46" spans="1:15" s="59" customFormat="1" ht="5.0999999999999996" customHeight="1"/>
    <row r="47" spans="1:15" s="59" customFormat="1" ht="18" customHeight="1">
      <c r="A47" s="59" t="s">
        <v>2</v>
      </c>
      <c r="F47" s="75"/>
      <c r="G47" s="76"/>
      <c r="H47" s="76"/>
      <c r="I47" s="76"/>
      <c r="J47" s="76"/>
      <c r="K47" s="76"/>
      <c r="L47" s="76"/>
      <c r="M47" s="76"/>
      <c r="N47" s="77"/>
      <c r="O47" s="60" t="s">
        <v>19</v>
      </c>
    </row>
    <row r="48" spans="1:15" s="59" customFormat="1" ht="5.0999999999999996" customHeight="1"/>
    <row r="49" spans="1:18" s="59" customFormat="1" ht="18" customHeight="1">
      <c r="A49" s="61" t="s">
        <v>37</v>
      </c>
      <c r="F49" s="75"/>
      <c r="G49" s="76"/>
      <c r="H49" s="76"/>
      <c r="I49" s="76"/>
      <c r="J49" s="76"/>
      <c r="K49" s="76"/>
      <c r="L49" s="76"/>
      <c r="M49" s="76"/>
      <c r="N49" s="77"/>
    </row>
    <row r="50" spans="1:18" s="59" customFormat="1" ht="5.0999999999999996" customHeight="1"/>
    <row r="51" spans="1:18" s="59" customFormat="1" ht="18" customHeight="1">
      <c r="A51" s="61" t="s">
        <v>38</v>
      </c>
      <c r="F51" s="75"/>
      <c r="G51" s="76"/>
      <c r="H51" s="76"/>
      <c r="I51" s="76"/>
      <c r="J51" s="76"/>
      <c r="K51" s="76"/>
      <c r="L51" s="76"/>
      <c r="M51" s="76"/>
      <c r="N51" s="77"/>
    </row>
    <row r="57" spans="1:18" s="27" customFormat="1" ht="12" customHeight="1">
      <c r="A57" s="71"/>
      <c r="B57" s="71"/>
      <c r="C57" s="71"/>
      <c r="D57" s="71"/>
      <c r="E57" s="71"/>
      <c r="F57" s="23"/>
      <c r="G57" s="72"/>
      <c r="H57" s="72"/>
      <c r="I57" s="72"/>
      <c r="J57" s="72"/>
      <c r="K57" s="72"/>
      <c r="M57" s="71"/>
      <c r="N57" s="71"/>
      <c r="O57" s="71"/>
      <c r="P57" s="71"/>
      <c r="Q57" s="71"/>
      <c r="R57" s="71"/>
    </row>
    <row r="58" spans="1:18" s="27" customFormat="1" ht="12" customHeight="1">
      <c r="A58" s="73"/>
      <c r="B58" s="73"/>
      <c r="C58" s="73"/>
      <c r="D58" s="69">
        <f ca="1">TODAY()</f>
        <v>44923</v>
      </c>
      <c r="E58" s="70"/>
      <c r="F58" s="22"/>
      <c r="G58" s="74"/>
      <c r="H58" s="74"/>
      <c r="I58" s="74"/>
      <c r="J58" s="74"/>
      <c r="K58" s="74"/>
      <c r="M58" s="74"/>
      <c r="N58" s="74"/>
      <c r="O58" s="74"/>
      <c r="P58" s="74"/>
      <c r="Q58" s="74"/>
      <c r="R58" s="74"/>
    </row>
    <row r="59" spans="1:18" s="27" customFormat="1" ht="12" customHeight="1">
      <c r="A59" s="43" t="s">
        <v>11</v>
      </c>
      <c r="B59" s="43"/>
      <c r="C59" s="43"/>
      <c r="D59" s="43"/>
      <c r="E59" s="43"/>
      <c r="F59" s="44"/>
      <c r="G59" s="42" t="s">
        <v>18</v>
      </c>
      <c r="H59" s="42"/>
      <c r="I59" s="42"/>
      <c r="J59" s="42"/>
      <c r="K59" s="42"/>
      <c r="M59" s="45" t="s">
        <v>17</v>
      </c>
      <c r="N59" s="41"/>
      <c r="O59" s="41"/>
      <c r="P59" s="41"/>
      <c r="Q59" s="41"/>
      <c r="R59" s="41"/>
    </row>
    <row r="61" spans="1:18" ht="12" customHeight="1">
      <c r="A61" s="28" t="s">
        <v>39</v>
      </c>
    </row>
    <row r="67" spans="1:1" ht="12" customHeight="1">
      <c r="A67" s="198" t="str">
        <f>CONCATENATE(Änderungsdoku!$A$2," ",Änderungsdoku!$A$3)</f>
        <v>Mittelanforderung Förderung einer Schwangerschaftsberatungsstelle</v>
      </c>
    </row>
    <row r="68" spans="1:1" ht="12" customHeight="1">
      <c r="A68" s="19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A9:B9"/>
    <mergeCell ref="C9:H9"/>
    <mergeCell ref="A5:H5"/>
    <mergeCell ref="A6:H6"/>
    <mergeCell ref="A7:H7"/>
    <mergeCell ref="A8:H8"/>
    <mergeCell ref="F37:L37"/>
    <mergeCell ref="F26:H26"/>
    <mergeCell ref="A20:R25"/>
    <mergeCell ref="F30:H30"/>
    <mergeCell ref="F35:H35"/>
    <mergeCell ref="F28:H28"/>
    <mergeCell ref="J35:L35"/>
    <mergeCell ref="M7:R7"/>
    <mergeCell ref="M8:R8"/>
    <mergeCell ref="M9:R12"/>
    <mergeCell ref="M13:R16"/>
    <mergeCell ref="A18:R18"/>
    <mergeCell ref="F45:N45"/>
    <mergeCell ref="M58:R58"/>
    <mergeCell ref="M57:R57"/>
    <mergeCell ref="F47:N47"/>
    <mergeCell ref="F49:N49"/>
    <mergeCell ref="F51:N51"/>
    <mergeCell ref="D58:E58"/>
    <mergeCell ref="A57:E57"/>
    <mergeCell ref="G57:K57"/>
    <mergeCell ref="A58:C58"/>
    <mergeCell ref="G58:K5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2"/>
  <sheetViews>
    <sheetView showGridLines="0" zoomScaleNormal="100" zoomScaleSheetLayoutView="75" workbookViewId="0">
      <selection activeCell="M12" sqref="M12:O12"/>
    </sheetView>
  </sheetViews>
  <sheetFormatPr baseColWidth="10" defaultColWidth="11.42578125" defaultRowHeight="12"/>
  <cols>
    <col min="1" max="18" width="5.7109375" style="1" customWidth="1"/>
    <col min="19" max="16384" width="11.42578125" style="1"/>
  </cols>
  <sheetData>
    <row r="1" spans="1:18" ht="15" customHeight="1">
      <c r="A1" s="1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1" t="s">
        <v>12</v>
      </c>
      <c r="O1" s="139" t="str">
        <f>Mittelanforderung!F26</f>
        <v>F-SKB</v>
      </c>
      <c r="P1" s="140"/>
      <c r="Q1" s="140"/>
      <c r="R1" s="141"/>
    </row>
    <row r="2" spans="1:18" ht="15" customHeight="1">
      <c r="M2" s="2"/>
      <c r="N2" s="2"/>
      <c r="O2" s="3"/>
      <c r="P2" s="2"/>
      <c r="Q2" s="2"/>
      <c r="R2" s="46" t="str">
        <f>Mittelanforderung!$A$67</f>
        <v>Mittelanforderung Förderung einer Schwangerschaftsberatungsstelle</v>
      </c>
    </row>
    <row r="3" spans="1:18" ht="15" customHeight="1">
      <c r="M3" s="2"/>
      <c r="N3" s="2"/>
      <c r="O3" s="3"/>
      <c r="P3" s="2"/>
      <c r="Q3" s="2"/>
      <c r="R3" s="47" t="str">
        <f>Mittelanforderung!$A$68</f>
        <v>Formularversion: V 2.0 vom 02.01.23 - öffentlich -</v>
      </c>
    </row>
    <row r="4" spans="1:18" ht="15" customHeight="1">
      <c r="A4" s="1" t="str">
        <f ca="1">CONCATENATE("Mittelanforderung vom ",IF(Mittelanforderung!$D$58="","__________",TEXT(Mittelanforderung!$D$58,"TT.MM.JJJJ")))</f>
        <v>Mittelanforderung vom 28.12.2022</v>
      </c>
      <c r="M4" s="2"/>
      <c r="N4" s="2"/>
      <c r="O4" s="3"/>
      <c r="P4" s="2"/>
      <c r="Q4" s="2"/>
      <c r="R4" s="47"/>
    </row>
    <row r="5" spans="1:18" ht="5.0999999999999996" customHeight="1">
      <c r="M5" s="2"/>
      <c r="N5" s="2"/>
      <c r="O5" s="3"/>
      <c r="P5" s="2"/>
      <c r="Q5" s="2"/>
    </row>
    <row r="6" spans="1:18" ht="15" customHeight="1">
      <c r="A6" s="18" t="str">
        <f>CONCATENATE("Mittelbedarfsplanung für den Zeitaum vom ",IF(Mittelanforderung!F35="","__________",TEXT(Mittelanforderung!F35,"TT.MM.JJJJ"))," bis ",IF(Mittelanforderung!J35="","__________",TEXT(Mittelanforderung!J35,"TT.MM.JJJJ")))</f>
        <v>Mittelbedarfsplanung für den Zeitaum vom __________ bis __________</v>
      </c>
      <c r="M6" s="2"/>
      <c r="N6" s="2"/>
      <c r="O6" s="3"/>
      <c r="P6" s="2"/>
      <c r="Q6" s="2"/>
    </row>
    <row r="7" spans="1:18" ht="12" customHeight="1">
      <c r="M7" s="2"/>
      <c r="N7" s="2"/>
      <c r="O7" s="3"/>
      <c r="P7" s="2"/>
      <c r="Q7" s="2"/>
    </row>
    <row r="8" spans="1:18" ht="18" customHeight="1">
      <c r="A8" s="67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ht="12" customHeight="1"/>
    <row r="10" spans="1:18" ht="15" customHeight="1">
      <c r="B10" s="56" t="str">
        <f>CONCATENATE("Prozentualer Anteil der Landesmittel gemäß aktuellem Bescheid vom ",IF(Mittelanforderung!F30="","__________",TEXT(Mittelanforderung!F30,"TT.MM.JJJJ")))</f>
        <v>Prozentualer Anteil der Landesmittel gemäß aktuellem Bescheid vom __________</v>
      </c>
    </row>
    <row r="11" spans="1:18" ht="5.0999999999999996" customHeight="1"/>
    <row r="12" spans="1:18" ht="15" customHeight="1">
      <c r="A12" s="4"/>
      <c r="B12" s="57" t="str">
        <f>CONCATENATE("für ",C14)</f>
        <v>für Ausgaben für Personal</v>
      </c>
      <c r="C12" s="55"/>
      <c r="D12" s="55"/>
      <c r="E12" s="55"/>
      <c r="M12" s="160"/>
      <c r="N12" s="161"/>
      <c r="O12" s="162"/>
    </row>
    <row r="13" spans="1:18" ht="12" customHeight="1">
      <c r="M13" s="53"/>
      <c r="N13" s="53"/>
      <c r="O13" s="53"/>
      <c r="P13" s="54"/>
      <c r="Q13" s="54"/>
      <c r="R13" s="54"/>
    </row>
    <row r="14" spans="1:18" ht="15" customHeight="1">
      <c r="B14" s="37" t="s">
        <v>4</v>
      </c>
      <c r="C14" s="33" t="s">
        <v>24</v>
      </c>
      <c r="M14" s="163" t="s">
        <v>59</v>
      </c>
      <c r="N14" s="163"/>
      <c r="O14" s="163"/>
      <c r="P14" s="163" t="s">
        <v>31</v>
      </c>
      <c r="Q14" s="163"/>
      <c r="R14" s="163"/>
    </row>
    <row r="15" spans="1:18" ht="15" customHeight="1">
      <c r="B15" s="32" t="s">
        <v>10</v>
      </c>
      <c r="C15" s="32" t="s">
        <v>25</v>
      </c>
      <c r="E15" s="34"/>
      <c r="F15" s="6"/>
      <c r="G15" s="6"/>
      <c r="H15" s="6"/>
      <c r="I15" s="6"/>
      <c r="M15" s="163"/>
      <c r="N15" s="163"/>
      <c r="O15" s="163"/>
      <c r="P15" s="163"/>
      <c r="Q15" s="163"/>
      <c r="R15" s="163"/>
    </row>
    <row r="16" spans="1:18" ht="15" customHeight="1">
      <c r="B16" s="32"/>
      <c r="C16" s="32" t="s">
        <v>26</v>
      </c>
      <c r="E16" s="34"/>
      <c r="M16" s="164"/>
      <c r="N16" s="164"/>
      <c r="O16" s="164"/>
      <c r="P16" s="164"/>
      <c r="Q16" s="164"/>
      <c r="R16" s="164"/>
    </row>
    <row r="17" spans="1:18" ht="15" customHeight="1">
      <c r="C17" s="130"/>
      <c r="D17" s="131"/>
      <c r="E17" s="131"/>
      <c r="F17" s="131"/>
      <c r="G17" s="131"/>
      <c r="H17" s="131"/>
      <c r="I17" s="131"/>
      <c r="J17" s="131"/>
      <c r="K17" s="132"/>
      <c r="M17" s="154"/>
      <c r="N17" s="155"/>
      <c r="O17" s="156"/>
      <c r="P17" s="148">
        <f t="shared" ref="P17:P23" si="0">ROUND(M17*$M$12,2)</f>
        <v>0</v>
      </c>
      <c r="Q17" s="149"/>
      <c r="R17" s="150"/>
    </row>
    <row r="18" spans="1:18" ht="15" customHeight="1">
      <c r="C18" s="121"/>
      <c r="D18" s="122"/>
      <c r="E18" s="122"/>
      <c r="F18" s="122"/>
      <c r="G18" s="122"/>
      <c r="H18" s="122"/>
      <c r="I18" s="122"/>
      <c r="J18" s="122"/>
      <c r="K18" s="123"/>
      <c r="M18" s="133"/>
      <c r="N18" s="134"/>
      <c r="O18" s="135"/>
      <c r="P18" s="142">
        <f t="shared" si="0"/>
        <v>0</v>
      </c>
      <c r="Q18" s="143"/>
      <c r="R18" s="144"/>
    </row>
    <row r="19" spans="1:18" ht="15" customHeight="1">
      <c r="C19" s="121"/>
      <c r="D19" s="122"/>
      <c r="E19" s="122"/>
      <c r="F19" s="122"/>
      <c r="G19" s="122"/>
      <c r="H19" s="122"/>
      <c r="I19" s="122"/>
      <c r="J19" s="122"/>
      <c r="K19" s="123"/>
      <c r="M19" s="133"/>
      <c r="N19" s="134"/>
      <c r="O19" s="135"/>
      <c r="P19" s="142">
        <f t="shared" si="0"/>
        <v>0</v>
      </c>
      <c r="Q19" s="143"/>
      <c r="R19" s="144"/>
    </row>
    <row r="20" spans="1:18" ht="15" customHeight="1">
      <c r="C20" s="121"/>
      <c r="D20" s="122"/>
      <c r="E20" s="122"/>
      <c r="F20" s="122"/>
      <c r="G20" s="122"/>
      <c r="H20" s="122"/>
      <c r="I20" s="122"/>
      <c r="J20" s="122"/>
      <c r="K20" s="123"/>
      <c r="M20" s="133"/>
      <c r="N20" s="134"/>
      <c r="O20" s="135"/>
      <c r="P20" s="142">
        <f t="shared" si="0"/>
        <v>0</v>
      </c>
      <c r="Q20" s="143"/>
      <c r="R20" s="144"/>
    </row>
    <row r="21" spans="1:18" ht="15" customHeight="1">
      <c r="C21" s="121"/>
      <c r="D21" s="122"/>
      <c r="E21" s="122"/>
      <c r="F21" s="122"/>
      <c r="G21" s="122"/>
      <c r="H21" s="122"/>
      <c r="I21" s="122"/>
      <c r="J21" s="122"/>
      <c r="K21" s="123"/>
      <c r="M21" s="133"/>
      <c r="N21" s="134"/>
      <c r="O21" s="135"/>
      <c r="P21" s="142">
        <f t="shared" si="0"/>
        <v>0</v>
      </c>
      <c r="Q21" s="143"/>
      <c r="R21" s="144"/>
    </row>
    <row r="22" spans="1:18" ht="15" customHeight="1">
      <c r="C22" s="121"/>
      <c r="D22" s="122"/>
      <c r="E22" s="122"/>
      <c r="F22" s="122"/>
      <c r="G22" s="122"/>
      <c r="H22" s="122"/>
      <c r="I22" s="122"/>
      <c r="J22" s="122"/>
      <c r="K22" s="123"/>
      <c r="M22" s="133"/>
      <c r="N22" s="134"/>
      <c r="O22" s="135"/>
      <c r="P22" s="142">
        <f t="shared" si="0"/>
        <v>0</v>
      </c>
      <c r="Q22" s="143"/>
      <c r="R22" s="144"/>
    </row>
    <row r="23" spans="1:18" ht="15" customHeight="1">
      <c r="C23" s="124"/>
      <c r="D23" s="125"/>
      <c r="E23" s="125"/>
      <c r="F23" s="125"/>
      <c r="G23" s="125"/>
      <c r="H23" s="125"/>
      <c r="I23" s="125"/>
      <c r="J23" s="125"/>
      <c r="K23" s="126"/>
      <c r="M23" s="136"/>
      <c r="N23" s="137"/>
      <c r="O23" s="138"/>
      <c r="P23" s="157">
        <f t="shared" si="0"/>
        <v>0</v>
      </c>
      <c r="Q23" s="158"/>
      <c r="R23" s="159"/>
    </row>
    <row r="24" spans="1:18" ht="15" customHeight="1" thickBot="1">
      <c r="C24" s="68" t="str">
        <f>CONCATENATE("Summe ",C14)</f>
        <v>Summe Ausgaben für Personal</v>
      </c>
      <c r="E24" s="35"/>
      <c r="F24" s="8"/>
      <c r="G24" s="8"/>
      <c r="H24" s="8"/>
      <c r="I24" s="8"/>
      <c r="M24" s="127">
        <f>SUMPRODUCT(ROUND(M17:M23,2))</f>
        <v>0</v>
      </c>
      <c r="N24" s="128"/>
      <c r="O24" s="129"/>
      <c r="P24" s="127">
        <f>SUMPRODUCT(ROUND(P17:P23,2))</f>
        <v>0</v>
      </c>
      <c r="Q24" s="128"/>
      <c r="R24" s="129"/>
    </row>
    <row r="25" spans="1:18" ht="12" customHeight="1" thickTop="1">
      <c r="C25" s="32"/>
      <c r="D25" s="32"/>
      <c r="E25" s="32"/>
      <c r="M25" s="9"/>
      <c r="N25" s="9"/>
      <c r="O25" s="10"/>
      <c r="P25" s="9"/>
      <c r="Q25" s="9"/>
    </row>
    <row r="26" spans="1:18" ht="15" customHeight="1">
      <c r="B26" s="38" t="s">
        <v>6</v>
      </c>
      <c r="C26" s="38" t="s">
        <v>60</v>
      </c>
      <c r="D26" s="36"/>
      <c r="E26" s="36"/>
      <c r="F26" s="5"/>
      <c r="G26" s="5"/>
      <c r="H26" s="5"/>
      <c r="I26" s="5"/>
      <c r="J26" s="5"/>
      <c r="K26" s="5"/>
      <c r="L26" s="7"/>
      <c r="M26" s="168"/>
      <c r="N26" s="169"/>
      <c r="O26" s="170"/>
      <c r="P26" s="168"/>
      <c r="Q26" s="169"/>
      <c r="R26" s="170"/>
    </row>
    <row r="27" spans="1:18" ht="5.0999999999999996" customHeight="1">
      <c r="C27" s="32"/>
      <c r="D27" s="32"/>
      <c r="E27" s="32"/>
      <c r="M27" s="9"/>
      <c r="N27" s="9"/>
      <c r="O27" s="10"/>
      <c r="P27" s="9"/>
      <c r="Q27" s="9"/>
    </row>
    <row r="28" spans="1:18" ht="15" customHeight="1">
      <c r="B28" s="38" t="s">
        <v>63</v>
      </c>
      <c r="C28" s="38" t="s">
        <v>64</v>
      </c>
      <c r="D28" s="36"/>
      <c r="E28" s="36"/>
      <c r="F28" s="5"/>
      <c r="G28" s="5"/>
      <c r="H28" s="5"/>
      <c r="I28" s="5"/>
      <c r="J28" s="5"/>
      <c r="K28" s="5"/>
      <c r="L28" s="7"/>
      <c r="M28" s="168"/>
      <c r="N28" s="169"/>
      <c r="O28" s="170"/>
      <c r="P28" s="168"/>
      <c r="Q28" s="169"/>
      <c r="R28" s="170"/>
    </row>
    <row r="29" spans="1:18" ht="5.0999999999999996" customHeight="1">
      <c r="C29" s="32"/>
      <c r="D29" s="32"/>
      <c r="E29" s="32"/>
      <c r="M29" s="9"/>
      <c r="N29" s="9"/>
      <c r="O29" s="10"/>
      <c r="P29" s="9"/>
      <c r="Q29" s="9"/>
    </row>
    <row r="30" spans="1:18" ht="15" customHeight="1" thickBot="1">
      <c r="B30" s="11" t="s">
        <v>33</v>
      </c>
      <c r="C30" s="13"/>
      <c r="D30" s="11"/>
      <c r="E30" s="11"/>
      <c r="F30" s="11"/>
      <c r="G30" s="11"/>
      <c r="H30" s="11"/>
      <c r="I30" s="12"/>
      <c r="J30" s="12"/>
      <c r="K30" s="12"/>
      <c r="L30" s="13"/>
      <c r="M30" s="165">
        <f>M24+ROUND(M26,2)+ROUND(M28,2)</f>
        <v>0</v>
      </c>
      <c r="N30" s="166"/>
      <c r="O30" s="167"/>
      <c r="P30" s="165">
        <f>P24+ROUND(P26,2)+ROUND(P28,2)</f>
        <v>0</v>
      </c>
      <c r="Q30" s="166"/>
      <c r="R30" s="167"/>
    </row>
    <row r="31" spans="1:18" ht="12" customHeight="1" thickTop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1" t="s">
        <v>5</v>
      </c>
      <c r="R31" s="10"/>
    </row>
    <row r="32" spans="1:18" ht="18" customHeight="1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1:18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R33" s="10"/>
    </row>
    <row r="34" spans="1:18" ht="15" customHeight="1">
      <c r="A34" s="5"/>
      <c r="B34" s="18" t="str">
        <f>CONCATENATE("Förderbetrag gemäß aktuellem Bescheid vom ",IF(Mittelanforderung!F30="","__________",TEXT(Mittelanforderung!F30,"TT.MM.JJJJ")))</f>
        <v>Förderbetrag gemäß aktuellem Bescheid vom __________</v>
      </c>
      <c r="C34" s="5"/>
      <c r="D34" s="5"/>
      <c r="E34" s="5"/>
      <c r="F34" s="5"/>
      <c r="G34" s="5"/>
      <c r="H34" s="5"/>
      <c r="I34" s="5"/>
      <c r="J34" s="5"/>
      <c r="L34" s="5"/>
      <c r="P34" s="151">
        <f>Mittelanforderung!F28</f>
        <v>0</v>
      </c>
      <c r="Q34" s="152"/>
      <c r="R34" s="153"/>
    </row>
    <row r="35" spans="1:18" ht="5.0999999999999996" customHeight="1">
      <c r="A35" s="5"/>
      <c r="D35" s="15"/>
      <c r="E35" s="15"/>
    </row>
    <row r="36" spans="1:18" ht="15" customHeight="1">
      <c r="A36" s="5"/>
      <c r="B36" s="18" t="s">
        <v>28</v>
      </c>
      <c r="C36" s="5"/>
      <c r="D36" s="5"/>
      <c r="E36" s="5"/>
      <c r="F36" s="5"/>
      <c r="G36" s="5"/>
      <c r="H36" s="5"/>
      <c r="I36" s="5"/>
      <c r="J36" s="5"/>
      <c r="K36" s="5"/>
      <c r="L36" s="5"/>
      <c r="P36" s="145"/>
      <c r="Q36" s="146"/>
      <c r="R36" s="147"/>
    </row>
    <row r="37" spans="1:18" ht="5.0999999999999996" customHeight="1">
      <c r="B37" s="7"/>
      <c r="D37" s="16"/>
      <c r="F37" s="16"/>
      <c r="G37" s="16"/>
      <c r="H37" s="16"/>
      <c r="I37" s="16"/>
      <c r="J37" s="16"/>
      <c r="K37" s="16"/>
      <c r="L37" s="17"/>
    </row>
    <row r="38" spans="1:18" ht="15" customHeight="1" thickBot="1">
      <c r="B38" s="11" t="s">
        <v>34</v>
      </c>
      <c r="C38" s="13"/>
      <c r="D38" s="12"/>
      <c r="E38" s="12"/>
      <c r="F38" s="12"/>
      <c r="G38" s="12"/>
      <c r="H38" s="12"/>
      <c r="I38" s="12"/>
      <c r="J38" s="12"/>
      <c r="K38" s="12"/>
      <c r="L38" s="11"/>
      <c r="M38" s="13"/>
      <c r="N38" s="13"/>
      <c r="O38" s="14"/>
      <c r="P38" s="127">
        <f>IF(P34-P36&lt;0,0,P34-P36)</f>
        <v>0</v>
      </c>
      <c r="Q38" s="128"/>
      <c r="R38" s="129"/>
    </row>
    <row r="39" spans="1:18" ht="12" customHeight="1" thickTop="1">
      <c r="B39" s="5"/>
      <c r="C39" s="7"/>
      <c r="D39" s="52"/>
      <c r="E39" s="52"/>
      <c r="F39" s="52"/>
      <c r="G39" s="52"/>
      <c r="H39" s="52"/>
      <c r="I39" s="52"/>
    </row>
    <row r="40" spans="1:18" ht="15" customHeight="1">
      <c r="B40" s="18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P40" s="151">
        <f>P30</f>
        <v>0</v>
      </c>
      <c r="Q40" s="152"/>
      <c r="R40" s="153"/>
    </row>
    <row r="41" spans="1:18" ht="5.0999999999999996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8" ht="15" customHeight="1">
      <c r="B42" s="7" t="s">
        <v>27</v>
      </c>
      <c r="D42" s="16"/>
      <c r="F42" s="16"/>
      <c r="G42" s="16"/>
      <c r="H42" s="16"/>
      <c r="I42" s="16"/>
      <c r="J42" s="16"/>
      <c r="K42" s="16"/>
      <c r="L42" s="17"/>
      <c r="P42" s="145"/>
      <c r="Q42" s="146"/>
      <c r="R42" s="147"/>
    </row>
    <row r="43" spans="1:18" ht="5.0999999999999996" customHeight="1">
      <c r="B43" s="7"/>
      <c r="D43" s="16"/>
      <c r="F43" s="16"/>
      <c r="G43" s="16"/>
      <c r="H43" s="16"/>
      <c r="I43" s="16"/>
      <c r="J43" s="16"/>
      <c r="K43" s="16"/>
      <c r="L43" s="17"/>
    </row>
    <row r="44" spans="1:18" ht="15" customHeight="1" thickBot="1">
      <c r="B44" s="11" t="s">
        <v>35</v>
      </c>
      <c r="C44" s="13"/>
      <c r="D44" s="12"/>
      <c r="E44" s="12"/>
      <c r="F44" s="12"/>
      <c r="G44" s="12"/>
      <c r="H44" s="12"/>
      <c r="I44" s="12"/>
      <c r="J44" s="12"/>
      <c r="K44" s="12"/>
      <c r="L44" s="11"/>
      <c r="M44" s="13"/>
      <c r="N44" s="13"/>
      <c r="O44" s="14"/>
      <c r="P44" s="127">
        <f>IF(P40-P42&lt;0,0,P40-P42)</f>
        <v>0</v>
      </c>
      <c r="Q44" s="128"/>
      <c r="R44" s="129"/>
    </row>
    <row r="45" spans="1:18" ht="12" customHeight="1" thickTop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O45" s="10"/>
    </row>
    <row r="46" spans="1:18" ht="18" customHeight="1">
      <c r="A46" s="48" t="s">
        <v>30</v>
      </c>
      <c r="B46" s="5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1"/>
      <c r="P46" s="171" t="str">
        <f>IF(MIN(P44,P38)=0,"",MIN(P44,P38))</f>
        <v/>
      </c>
      <c r="Q46" s="171"/>
      <c r="R46" s="172"/>
    </row>
    <row r="47" spans="1:18" ht="5.0999999999999996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58" t="s">
        <v>36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5" spans="1: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7"/>
      <c r="M98" s="5"/>
      <c r="N98" s="5"/>
      <c r="O98" s="5"/>
      <c r="P98" s="5"/>
      <c r="Q98" s="5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20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20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7"/>
      <c r="M108" s="7"/>
      <c r="N108" s="7"/>
      <c r="O108" s="7"/>
      <c r="P108" s="7"/>
      <c r="Q108" s="7"/>
      <c r="R108" s="20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7"/>
      <c r="M128" s="7"/>
      <c r="N128" s="7"/>
      <c r="O128" s="7"/>
      <c r="P128" s="7"/>
      <c r="Q128" s="7"/>
      <c r="R128" s="7"/>
    </row>
    <row r="129" spans="1: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7"/>
      <c r="M129" s="7"/>
      <c r="N129" s="7"/>
      <c r="O129" s="7"/>
      <c r="P129" s="7"/>
      <c r="Q129" s="7"/>
      <c r="R129" s="7"/>
    </row>
    <row r="130" spans="1: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  <c r="M139" s="7"/>
      <c r="N139" s="7"/>
      <c r="O139" s="7"/>
      <c r="P139" s="7"/>
      <c r="Q139" s="7"/>
      <c r="R139" s="7"/>
    </row>
    <row r="140" spans="1: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7"/>
      <c r="M154" s="7"/>
      <c r="N154" s="7"/>
      <c r="O154" s="7"/>
      <c r="P154" s="7"/>
      <c r="Q154" s="7"/>
      <c r="R154" s="7"/>
    </row>
    <row r="155" spans="1: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7"/>
      <c r="M156" s="7"/>
      <c r="N156" s="7"/>
      <c r="O156" s="7"/>
      <c r="P156" s="7"/>
      <c r="Q156" s="7"/>
      <c r="R156" s="7"/>
    </row>
    <row r="157" spans="1: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7"/>
      <c r="M158" s="7"/>
      <c r="N158" s="7"/>
      <c r="O158" s="7"/>
      <c r="P158" s="7"/>
      <c r="Q158" s="7"/>
      <c r="R158" s="20"/>
    </row>
    <row r="159" spans="1: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</sheetData>
  <sheetProtection password="EDE9" sheet="1" objects="1" scenarios="1" selectLockedCells="1"/>
  <mergeCells count="40">
    <mergeCell ref="M30:O30"/>
    <mergeCell ref="P30:R30"/>
    <mergeCell ref="M26:O26"/>
    <mergeCell ref="P26:R26"/>
    <mergeCell ref="P46:R46"/>
    <mergeCell ref="P42:R42"/>
    <mergeCell ref="P38:R38"/>
    <mergeCell ref="P34:R34"/>
    <mergeCell ref="M28:O28"/>
    <mergeCell ref="P28:R28"/>
    <mergeCell ref="O1:R1"/>
    <mergeCell ref="P18:R18"/>
    <mergeCell ref="P19:R19"/>
    <mergeCell ref="P44:R44"/>
    <mergeCell ref="P36:R36"/>
    <mergeCell ref="P17:R17"/>
    <mergeCell ref="P24:R24"/>
    <mergeCell ref="P40:R40"/>
    <mergeCell ref="M17:O17"/>
    <mergeCell ref="P20:R20"/>
    <mergeCell ref="P21:R21"/>
    <mergeCell ref="P22:R22"/>
    <mergeCell ref="P23:R23"/>
    <mergeCell ref="M12:O12"/>
    <mergeCell ref="M14:O16"/>
    <mergeCell ref="P14:R16"/>
    <mergeCell ref="C21:K21"/>
    <mergeCell ref="C22:K22"/>
    <mergeCell ref="C23:K23"/>
    <mergeCell ref="M24:O24"/>
    <mergeCell ref="C17:K17"/>
    <mergeCell ref="C18:K18"/>
    <mergeCell ref="C19:K19"/>
    <mergeCell ref="C20:K20"/>
    <mergeCell ref="M18:O18"/>
    <mergeCell ref="M19:O19"/>
    <mergeCell ref="M22:O22"/>
    <mergeCell ref="M23:O23"/>
    <mergeCell ref="M20:O20"/>
    <mergeCell ref="M21:O21"/>
  </mergeCells>
  <phoneticPr fontId="3" type="noConversion"/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2020-03-19T14:10:18Z</cp:lastPrinted>
  <dcterms:created xsi:type="dcterms:W3CDTF">2010-02-12T07:07:07Z</dcterms:created>
  <dcterms:modified xsi:type="dcterms:W3CDTF">2022-12-28T12:24:20Z</dcterms:modified>
</cp:coreProperties>
</file>