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Z:\Organisation\Formulare\05 SoFaJuSp\01 Änderung TLVwA\Extern\VWN\"/>
    </mc:Choice>
  </mc:AlternateContent>
  <bookViews>
    <workbookView xWindow="14390" yWindow="-20" windowWidth="14430" windowHeight="11400" tabRatio="814" activeTab="1"/>
  </bookViews>
  <sheets>
    <sheet name="Änderungsdoku" sheetId="236" r:id="rId1"/>
    <sheet name="Seite 1" sheetId="133" r:id="rId2"/>
    <sheet name="Seite 2" sheetId="13" r:id="rId3"/>
    <sheet name="Seite 3" sheetId="196" r:id="rId4"/>
    <sheet name="Seite 4" sheetId="273" r:id="rId5"/>
    <sheet name="Belegliste 1." sheetId="239" r:id="rId6"/>
    <sheet name="Anlage Personalausgaben (1)" sheetId="247" r:id="rId7"/>
    <sheet name="Anlage Personalausgaben (2)" sheetId="248" r:id="rId8"/>
    <sheet name="Anlage Personalausgaben (3)" sheetId="249" r:id="rId9"/>
    <sheet name="Anlage Personalausgaben (4)" sheetId="250" r:id="rId10"/>
    <sheet name="Anlage Personalausgaben (5)" sheetId="251" state="hidden" r:id="rId11"/>
    <sheet name="Anlage Personalausgaben (6)" sheetId="274" state="hidden" r:id="rId12"/>
    <sheet name="Anlage Personalausgaben (7)" sheetId="275" state="hidden" r:id="rId13"/>
    <sheet name="Anlage Personalausgaben (8)" sheetId="276" state="hidden" r:id="rId14"/>
    <sheet name="Belegliste 2." sheetId="277" r:id="rId15"/>
    <sheet name="Belegliste Einnahmen" sheetId="246" r:id="rId16"/>
  </sheets>
  <definedNames>
    <definedName name="_xlnm.Print_Area" localSheetId="0">Änderungsdoku!$A:$C</definedName>
    <definedName name="_xlnm.Print_Area" localSheetId="6">INDIRECT('Anlage Personalausgaben (1)'!$A$2)</definedName>
    <definedName name="_xlnm.Print_Area" localSheetId="7">INDIRECT('Anlage Personalausgaben (2)'!$A$2)</definedName>
    <definedName name="_xlnm.Print_Area" localSheetId="8">INDIRECT('Anlage Personalausgaben (3)'!$A$2)</definedName>
    <definedName name="_xlnm.Print_Area" localSheetId="9">INDIRECT('Anlage Personalausgaben (4)'!$A$2)</definedName>
    <definedName name="_xlnm.Print_Area" localSheetId="10">INDIRECT('Anlage Personalausgaben (5)'!$A$2)</definedName>
    <definedName name="_xlnm.Print_Area" localSheetId="11">INDIRECT('Anlage Personalausgaben (6)'!$A$2)</definedName>
    <definedName name="_xlnm.Print_Area" localSheetId="12">INDIRECT('Anlage Personalausgaben (7)'!$A$2)</definedName>
    <definedName name="_xlnm.Print_Area" localSheetId="13">INDIRECT('Anlage Personalausgaben (8)'!$A$2)</definedName>
    <definedName name="_xlnm.Print_Area" localSheetId="5">INDIRECT('Belegliste 1.'!$B$2)</definedName>
    <definedName name="_xlnm.Print_Area" localSheetId="14">INDIRECT('Belegliste 2.'!$B$2)</definedName>
    <definedName name="_xlnm.Print_Area" localSheetId="15">INDIRECT('Belegliste Einnahmen'!$B$2)</definedName>
    <definedName name="_xlnm.Print_Area" localSheetId="1">'Seite 1'!$A$1:$T$66</definedName>
    <definedName name="_xlnm.Print_Area" localSheetId="2">'Seite 2'!$A$1:$J$74</definedName>
    <definedName name="_xlnm.Print_Area" localSheetId="3">'Seite 3'!$A$1:$S$65</definedName>
    <definedName name="_xlnm.Print_Area" localSheetId="4">'Seite 4'!$A$1:$S$70</definedName>
    <definedName name="_xlnm.Print_Titles" localSheetId="0">Änderungsdoku!$7:$7</definedName>
    <definedName name="_xlnm.Print_Titles" localSheetId="6">'Anlage Personalausgaben (1)'!$3:$6</definedName>
    <definedName name="_xlnm.Print_Titles" localSheetId="7">'Anlage Personalausgaben (2)'!$3:$6</definedName>
    <definedName name="_xlnm.Print_Titles" localSheetId="8">'Anlage Personalausgaben (3)'!$3:$6</definedName>
    <definedName name="_xlnm.Print_Titles" localSheetId="9">'Anlage Personalausgaben (4)'!$3:$6</definedName>
    <definedName name="_xlnm.Print_Titles" localSheetId="10">'Anlage Personalausgaben (5)'!$3:$6</definedName>
    <definedName name="_xlnm.Print_Titles" localSheetId="11">'Anlage Personalausgaben (6)'!$3:$6</definedName>
    <definedName name="_xlnm.Print_Titles" localSheetId="12">'Anlage Personalausgaben (7)'!$3:$6</definedName>
    <definedName name="_xlnm.Print_Titles" localSheetId="13">'Anlage Personalausgaben (8)'!$3:$6</definedName>
    <definedName name="_xlnm.Print_Titles" localSheetId="5">'Belegliste 1.'!$14:$19</definedName>
    <definedName name="_xlnm.Print_Titles" localSheetId="14">'Belegliste 2.'!$14:$19</definedName>
    <definedName name="_xlnm.Print_Titles" localSheetId="15">'Belegliste Einnahmen'!$18:$23</definedName>
  </definedNames>
  <calcPr calcId="162913"/>
</workbook>
</file>

<file path=xl/calcChain.xml><?xml version="1.0" encoding="utf-8"?>
<calcChain xmlns="http://schemas.openxmlformats.org/spreadsheetml/2006/main">
  <c r="A66" i="133" l="1"/>
  <c r="A65" i="133"/>
  <c r="A4" i="236"/>
  <c r="A21" i="239" l="1"/>
  <c r="A22" i="239"/>
  <c r="A23" i="239"/>
  <c r="A24" i="239"/>
  <c r="A25" i="239"/>
  <c r="A26" i="239"/>
  <c r="A27" i="239"/>
  <c r="A20" i="239"/>
  <c r="O12" i="196" l="1"/>
  <c r="A25" i="246"/>
  <c r="A26" i="246"/>
  <c r="A27" i="246"/>
  <c r="A28" i="246"/>
  <c r="A29" i="246"/>
  <c r="A30" i="246"/>
  <c r="A31" i="246"/>
  <c r="A32" i="246"/>
  <c r="A33" i="246"/>
  <c r="A34" i="246"/>
  <c r="A35" i="246"/>
  <c r="A36" i="246"/>
  <c r="A37" i="246"/>
  <c r="A38" i="246"/>
  <c r="A39" i="246"/>
  <c r="A40" i="246"/>
  <c r="A41" i="246"/>
  <c r="A42" i="246"/>
  <c r="A43" i="246"/>
  <c r="A44" i="246"/>
  <c r="A45" i="246"/>
  <c r="A46" i="246"/>
  <c r="A47" i="246"/>
  <c r="A48" i="246"/>
  <c r="A49" i="246"/>
  <c r="A50" i="246"/>
  <c r="A51" i="246"/>
  <c r="A52" i="246"/>
  <c r="A53" i="246"/>
  <c r="A54" i="246"/>
  <c r="A55" i="246"/>
  <c r="A56" i="246"/>
  <c r="A57" i="246"/>
  <c r="A58" i="246"/>
  <c r="A59" i="246"/>
  <c r="A60" i="246"/>
  <c r="A61" i="246"/>
  <c r="A62" i="246"/>
  <c r="A63" i="246"/>
  <c r="A64" i="246"/>
  <c r="A65" i="246"/>
  <c r="A66" i="246"/>
  <c r="A67" i="246"/>
  <c r="A68" i="246"/>
  <c r="A69" i="246"/>
  <c r="A70" i="246"/>
  <c r="A71" i="246"/>
  <c r="A72" i="246"/>
  <c r="A73" i="246"/>
  <c r="A74" i="246"/>
  <c r="A75" i="246"/>
  <c r="A76" i="246"/>
  <c r="A77" i="246"/>
  <c r="A78" i="246"/>
  <c r="A79" i="246"/>
  <c r="A80" i="246"/>
  <c r="A81" i="246"/>
  <c r="A82" i="246"/>
  <c r="A83" i="246"/>
  <c r="A84" i="246"/>
  <c r="A85" i="246"/>
  <c r="A86" i="246"/>
  <c r="A87" i="246"/>
  <c r="A88" i="246"/>
  <c r="A89" i="246"/>
  <c r="A90" i="246"/>
  <c r="A91" i="246"/>
  <c r="A92" i="246"/>
  <c r="A93" i="246"/>
  <c r="A94" i="246"/>
  <c r="A95" i="246"/>
  <c r="A96" i="246"/>
  <c r="A97" i="246"/>
  <c r="A98" i="246"/>
  <c r="A99" i="246"/>
  <c r="A100" i="246"/>
  <c r="A101" i="246"/>
  <c r="A102" i="246"/>
  <c r="A103" i="246"/>
  <c r="A104" i="246"/>
  <c r="A105" i="246"/>
  <c r="A106" i="246"/>
  <c r="A107" i="246"/>
  <c r="A108" i="246"/>
  <c r="A109" i="246"/>
  <c r="A110" i="246"/>
  <c r="A111" i="246"/>
  <c r="A112" i="246"/>
  <c r="A113" i="246"/>
  <c r="A114" i="246"/>
  <c r="A115" i="246"/>
  <c r="A116" i="246"/>
  <c r="A117" i="246"/>
  <c r="A118" i="246"/>
  <c r="A119" i="246"/>
  <c r="A120" i="246"/>
  <c r="A121" i="246"/>
  <c r="A122" i="246"/>
  <c r="A123" i="246"/>
  <c r="A124" i="246"/>
  <c r="A125" i="246"/>
  <c r="A126" i="246"/>
  <c r="A127" i="246"/>
  <c r="A128" i="246"/>
  <c r="A129" i="246"/>
  <c r="A130" i="246"/>
  <c r="A131" i="246"/>
  <c r="A132" i="246"/>
  <c r="A133" i="246"/>
  <c r="A134" i="246"/>
  <c r="A135" i="246"/>
  <c r="A136" i="246"/>
  <c r="A137" i="246"/>
  <c r="A138" i="246"/>
  <c r="A139" i="246"/>
  <c r="A140" i="246"/>
  <c r="A141" i="246"/>
  <c r="A142" i="246"/>
  <c r="A143" i="246"/>
  <c r="A144" i="246"/>
  <c r="A145" i="246"/>
  <c r="A146" i="246"/>
  <c r="A147" i="246"/>
  <c r="A148" i="246"/>
  <c r="A149" i="246"/>
  <c r="A150" i="246"/>
  <c r="A151" i="246"/>
  <c r="A152" i="246"/>
  <c r="A153" i="246"/>
  <c r="A154" i="246"/>
  <c r="A155" i="246"/>
  <c r="A156" i="246"/>
  <c r="A157" i="246"/>
  <c r="A158" i="246"/>
  <c r="A159" i="246"/>
  <c r="A160" i="246"/>
  <c r="A161" i="246"/>
  <c r="A162" i="246"/>
  <c r="A163" i="246"/>
  <c r="A164" i="246"/>
  <c r="A165" i="246"/>
  <c r="A166" i="246"/>
  <c r="A167" i="246"/>
  <c r="A168" i="246"/>
  <c r="A169" i="246"/>
  <c r="A170" i="246"/>
  <c r="A171" i="246"/>
  <c r="A172" i="246"/>
  <c r="A173" i="246"/>
  <c r="A174" i="246"/>
  <c r="A175" i="246"/>
  <c r="A176" i="246"/>
  <c r="A177" i="246"/>
  <c r="A178" i="246"/>
  <c r="A179" i="246"/>
  <c r="A180" i="246"/>
  <c r="A181" i="246"/>
  <c r="A182" i="246"/>
  <c r="A183" i="246"/>
  <c r="A184" i="246"/>
  <c r="A185" i="246"/>
  <c r="A186" i="246"/>
  <c r="A187" i="246"/>
  <c r="A188" i="246"/>
  <c r="A189" i="246"/>
  <c r="A190" i="246"/>
  <c r="A191" i="246"/>
  <c r="A192" i="246"/>
  <c r="A193" i="246"/>
  <c r="A194" i="246"/>
  <c r="A195" i="246"/>
  <c r="A196" i="246"/>
  <c r="A197" i="246"/>
  <c r="A198" i="246"/>
  <c r="A199" i="246"/>
  <c r="A200" i="246"/>
  <c r="A201" i="246"/>
  <c r="A202" i="246"/>
  <c r="A203" i="246"/>
  <c r="A204" i="246"/>
  <c r="A205" i="246"/>
  <c r="A206" i="246"/>
  <c r="A207" i="246"/>
  <c r="A208" i="246"/>
  <c r="A209" i="246"/>
  <c r="A210" i="246"/>
  <c r="A211" i="246"/>
  <c r="A212" i="246"/>
  <c r="A213" i="246"/>
  <c r="A214" i="246"/>
  <c r="A215" i="246"/>
  <c r="A216" i="246"/>
  <c r="A217" i="246"/>
  <c r="A218" i="246"/>
  <c r="A219" i="246"/>
  <c r="A220" i="246"/>
  <c r="A221" i="246"/>
  <c r="A222" i="246"/>
  <c r="A223" i="246"/>
  <c r="A224" i="246"/>
  <c r="A225" i="246"/>
  <c r="A226" i="246"/>
  <c r="A227" i="246"/>
  <c r="A228" i="246"/>
  <c r="A229" i="246"/>
  <c r="A230" i="246"/>
  <c r="A231" i="246"/>
  <c r="A232" i="246"/>
  <c r="A233" i="246"/>
  <c r="A234" i="246"/>
  <c r="A235" i="246"/>
  <c r="A236" i="246"/>
  <c r="A237" i="246"/>
  <c r="A238" i="246"/>
  <c r="A239" i="246"/>
  <c r="A240" i="246"/>
  <c r="A241" i="246"/>
  <c r="A242" i="246"/>
  <c r="A243" i="246"/>
  <c r="A244" i="246"/>
  <c r="A245" i="246"/>
  <c r="A246" i="246"/>
  <c r="A247" i="246"/>
  <c r="A248" i="246"/>
  <c r="A249" i="246"/>
  <c r="A250" i="246"/>
  <c r="A251" i="246"/>
  <c r="A252" i="246"/>
  <c r="A253" i="246"/>
  <c r="A254" i="246"/>
  <c r="A255" i="246"/>
  <c r="A256" i="246"/>
  <c r="A257" i="246"/>
  <c r="A258" i="246"/>
  <c r="A259" i="246"/>
  <c r="A260" i="246"/>
  <c r="A261" i="246"/>
  <c r="A262" i="246"/>
  <c r="A263" i="246"/>
  <c r="A264" i="246"/>
  <c r="A265" i="246"/>
  <c r="A266" i="246"/>
  <c r="A267" i="246"/>
  <c r="A268" i="246"/>
  <c r="A269" i="246"/>
  <c r="A270" i="246"/>
  <c r="A271" i="246"/>
  <c r="A272" i="246"/>
  <c r="A273" i="246"/>
  <c r="A274" i="246"/>
  <c r="A275" i="246"/>
  <c r="A276" i="246"/>
  <c r="A277" i="246"/>
  <c r="A278" i="246"/>
  <c r="A279" i="246"/>
  <c r="A280" i="246"/>
  <c r="A281" i="246"/>
  <c r="A282" i="246"/>
  <c r="A283" i="246"/>
  <c r="A284" i="246"/>
  <c r="A285" i="246"/>
  <c r="A286" i="246"/>
  <c r="A287" i="246"/>
  <c r="A288" i="246"/>
  <c r="A289" i="246"/>
  <c r="A290" i="246"/>
  <c r="A291" i="246"/>
  <c r="A292" i="246"/>
  <c r="A293" i="246"/>
  <c r="A294" i="246"/>
  <c r="A295" i="246"/>
  <c r="A296" i="246"/>
  <c r="A297" i="246"/>
  <c r="A298" i="246"/>
  <c r="A299" i="246"/>
  <c r="A300" i="246"/>
  <c r="A301" i="246"/>
  <c r="A302" i="246"/>
  <c r="A303" i="246"/>
  <c r="A304" i="246"/>
  <c r="A305" i="246"/>
  <c r="A306" i="246"/>
  <c r="A307" i="246"/>
  <c r="A308" i="246"/>
  <c r="A309" i="246"/>
  <c r="A310" i="246"/>
  <c r="A311" i="246"/>
  <c r="A312" i="246"/>
  <c r="A313" i="246"/>
  <c r="A314" i="246"/>
  <c r="A315" i="246"/>
  <c r="A316" i="246"/>
  <c r="A317" i="246"/>
  <c r="A318" i="246"/>
  <c r="A319" i="246"/>
  <c r="A320" i="246"/>
  <c r="A321" i="246"/>
  <c r="A322" i="246"/>
  <c r="A323" i="246"/>
  <c r="A324" i="246"/>
  <c r="A325" i="246"/>
  <c r="A326" i="246"/>
  <c r="A327" i="246"/>
  <c r="A328" i="246"/>
  <c r="A329" i="246"/>
  <c r="A330" i="246"/>
  <c r="A331" i="246"/>
  <c r="A332" i="246"/>
  <c r="A333" i="246"/>
  <c r="A334" i="246"/>
  <c r="A335" i="246"/>
  <c r="A336" i="246"/>
  <c r="A337" i="246"/>
  <c r="A338" i="246"/>
  <c r="A339" i="246"/>
  <c r="A340" i="246"/>
  <c r="A341" i="246"/>
  <c r="A342" i="246"/>
  <c r="A343" i="246"/>
  <c r="A344" i="246"/>
  <c r="A345" i="246"/>
  <c r="A346" i="246"/>
  <c r="A347" i="246"/>
  <c r="A348" i="246"/>
  <c r="A349" i="246"/>
  <c r="A350" i="246"/>
  <c r="A351" i="246"/>
  <c r="A352" i="246"/>
  <c r="A353" i="246"/>
  <c r="A354" i="246"/>
  <c r="A355" i="246"/>
  <c r="A356" i="246"/>
  <c r="A357" i="246"/>
  <c r="A358" i="246"/>
  <c r="A359" i="246"/>
  <c r="A360" i="246"/>
  <c r="A361" i="246"/>
  <c r="A362" i="246"/>
  <c r="A363" i="246"/>
  <c r="A364" i="246"/>
  <c r="A365" i="246"/>
  <c r="A366" i="246"/>
  <c r="A367" i="246"/>
  <c r="A368" i="246"/>
  <c r="A369" i="246"/>
  <c r="A370" i="246"/>
  <c r="A371" i="246"/>
  <c r="A372" i="246"/>
  <c r="A373" i="246"/>
  <c r="A374" i="246"/>
  <c r="A375" i="246"/>
  <c r="A376" i="246"/>
  <c r="A377" i="246"/>
  <c r="A378" i="246"/>
  <c r="A379" i="246"/>
  <c r="A380" i="246"/>
  <c r="A381" i="246"/>
  <c r="A382" i="246"/>
  <c r="A383" i="246"/>
  <c r="A384" i="246"/>
  <c r="A385" i="246"/>
  <c r="A386" i="246"/>
  <c r="A387" i="246"/>
  <c r="A388" i="246"/>
  <c r="A389" i="246"/>
  <c r="A390" i="246"/>
  <c r="A391" i="246"/>
  <c r="A392" i="246"/>
  <c r="A393" i="246"/>
  <c r="A394" i="246"/>
  <c r="A395" i="246"/>
  <c r="A396" i="246"/>
  <c r="A397" i="246"/>
  <c r="A398" i="246"/>
  <c r="A399" i="246"/>
  <c r="A400" i="246"/>
  <c r="A401" i="246"/>
  <c r="A402" i="246"/>
  <c r="A403" i="246"/>
  <c r="A404" i="246"/>
  <c r="A405" i="246"/>
  <c r="A406" i="246"/>
  <c r="A407" i="246"/>
  <c r="A408" i="246"/>
  <c r="A409" i="246"/>
  <c r="A410" i="246"/>
  <c r="A411" i="246"/>
  <c r="A412" i="246"/>
  <c r="A413" i="246"/>
  <c r="A414" i="246"/>
  <c r="A415" i="246"/>
  <c r="A416" i="246"/>
  <c r="A417" i="246"/>
  <c r="A418" i="246"/>
  <c r="A419" i="246"/>
  <c r="A420" i="246"/>
  <c r="A421" i="246"/>
  <c r="A422" i="246"/>
  <c r="A423" i="246"/>
  <c r="A424" i="246"/>
  <c r="A425" i="246"/>
  <c r="A426" i="246"/>
  <c r="A427" i="246"/>
  <c r="A428" i="246"/>
  <c r="A429" i="246"/>
  <c r="A430" i="246"/>
  <c r="A431" i="246"/>
  <c r="A432" i="246"/>
  <c r="A433" i="246"/>
  <c r="A434" i="246"/>
  <c r="A435" i="246"/>
  <c r="A436" i="246"/>
  <c r="A437" i="246"/>
  <c r="A438" i="246"/>
  <c r="A439" i="246"/>
  <c r="A440" i="246"/>
  <c r="A441" i="246"/>
  <c r="A442" i="246"/>
  <c r="A443" i="246"/>
  <c r="A444" i="246"/>
  <c r="A445" i="246"/>
  <c r="A446" i="246"/>
  <c r="A447" i="246"/>
  <c r="A448" i="246"/>
  <c r="A449" i="246"/>
  <c r="A450" i="246"/>
  <c r="A451" i="246"/>
  <c r="A452" i="246"/>
  <c r="A453" i="246"/>
  <c r="A454" i="246"/>
  <c r="A455" i="246"/>
  <c r="A456" i="246"/>
  <c r="A457" i="246"/>
  <c r="A458" i="246"/>
  <c r="A459" i="246"/>
  <c r="A460" i="246"/>
  <c r="A461" i="246"/>
  <c r="A462" i="246"/>
  <c r="A463" i="246"/>
  <c r="A464" i="246"/>
  <c r="A465" i="246"/>
  <c r="A466" i="246"/>
  <c r="A467" i="246"/>
  <c r="A468" i="246"/>
  <c r="A469" i="246"/>
  <c r="A470" i="246"/>
  <c r="A471" i="246"/>
  <c r="A472" i="246"/>
  <c r="A473" i="246"/>
  <c r="A474" i="246"/>
  <c r="A475" i="246"/>
  <c r="A476" i="246"/>
  <c r="A477" i="246"/>
  <c r="A478" i="246"/>
  <c r="A479" i="246"/>
  <c r="A480" i="246"/>
  <c r="A481" i="246"/>
  <c r="A482" i="246"/>
  <c r="A483" i="246"/>
  <c r="A484" i="246"/>
  <c r="A485" i="246"/>
  <c r="A486" i="246"/>
  <c r="A487" i="246"/>
  <c r="A488" i="246"/>
  <c r="A489" i="246"/>
  <c r="A490" i="246"/>
  <c r="A491" i="246"/>
  <c r="A492" i="246"/>
  <c r="A493" i="246"/>
  <c r="A494" i="246"/>
  <c r="A495" i="246"/>
  <c r="A496" i="246"/>
  <c r="A497" i="246"/>
  <c r="A498" i="246"/>
  <c r="A499" i="246"/>
  <c r="A500" i="246"/>
  <c r="A501" i="246"/>
  <c r="A502" i="246"/>
  <c r="A503" i="246"/>
  <c r="A504" i="246"/>
  <c r="A505" i="246"/>
  <c r="A506" i="246"/>
  <c r="A507" i="246"/>
  <c r="A508" i="246"/>
  <c r="A509" i="246"/>
  <c r="A510" i="246"/>
  <c r="A511" i="246"/>
  <c r="A512" i="246"/>
  <c r="A513" i="246"/>
  <c r="A514" i="246"/>
  <c r="A515" i="246"/>
  <c r="A516" i="246"/>
  <c r="A517" i="246"/>
  <c r="A518" i="246"/>
  <c r="A519" i="246"/>
  <c r="A520" i="246"/>
  <c r="A521" i="246"/>
  <c r="A522" i="246"/>
  <c r="A523" i="246"/>
  <c r="A24" i="246"/>
  <c r="J32" i="196"/>
  <c r="J28" i="196"/>
  <c r="J23" i="196"/>
  <c r="A6" i="277" l="1"/>
  <c r="B6" i="277"/>
  <c r="E12" i="277"/>
  <c r="H6" i="277"/>
  <c r="A1019" i="277"/>
  <c r="A1018" i="277"/>
  <c r="A1017" i="277"/>
  <c r="A1016" i="277"/>
  <c r="A1015" i="277"/>
  <c r="A1014" i="277"/>
  <c r="A1013" i="277"/>
  <c r="A1012" i="277"/>
  <c r="A1011" i="277"/>
  <c r="A1010" i="277"/>
  <c r="A1009" i="277"/>
  <c r="A1008" i="277"/>
  <c r="A1007" i="277"/>
  <c r="A1006" i="277"/>
  <c r="A1005" i="277"/>
  <c r="A1004" i="277"/>
  <c r="A1003" i="277"/>
  <c r="A1002" i="277"/>
  <c r="A1001" i="277"/>
  <c r="A1000" i="277"/>
  <c r="A999" i="277"/>
  <c r="A998" i="277"/>
  <c r="A997" i="277"/>
  <c r="A996" i="277"/>
  <c r="A995" i="277"/>
  <c r="A994" i="277"/>
  <c r="A993" i="277"/>
  <c r="A992" i="277"/>
  <c r="A991" i="277"/>
  <c r="A990" i="277"/>
  <c r="A989" i="277"/>
  <c r="A988" i="277"/>
  <c r="A987" i="277"/>
  <c r="A986" i="277"/>
  <c r="A985" i="277"/>
  <c r="A984" i="277"/>
  <c r="A983" i="277"/>
  <c r="A982" i="277"/>
  <c r="A981" i="277"/>
  <c r="A980" i="277"/>
  <c r="A979" i="277"/>
  <c r="A978" i="277"/>
  <c r="A977" i="277"/>
  <c r="A976" i="277"/>
  <c r="A975" i="277"/>
  <c r="A974" i="277"/>
  <c r="A973" i="277"/>
  <c r="A972" i="277"/>
  <c r="A971" i="277"/>
  <c r="A970" i="277"/>
  <c r="A969" i="277"/>
  <c r="A968" i="277"/>
  <c r="A967" i="277"/>
  <c r="A966" i="277"/>
  <c r="A965" i="277"/>
  <c r="A964" i="277"/>
  <c r="A963" i="277"/>
  <c r="A962" i="277"/>
  <c r="A961" i="277"/>
  <c r="A960" i="277"/>
  <c r="A959" i="277"/>
  <c r="A958" i="277"/>
  <c r="A957" i="277"/>
  <c r="A956" i="277"/>
  <c r="A955" i="277"/>
  <c r="A954" i="277"/>
  <c r="A953" i="277"/>
  <c r="A952" i="277"/>
  <c r="A951" i="277"/>
  <c r="A950" i="277"/>
  <c r="A949" i="277"/>
  <c r="A948" i="277"/>
  <c r="A947" i="277"/>
  <c r="A946" i="277"/>
  <c r="A945" i="277"/>
  <c r="A944" i="277"/>
  <c r="A943" i="277"/>
  <c r="A942" i="277"/>
  <c r="A941" i="277"/>
  <c r="A940" i="277"/>
  <c r="A939" i="277"/>
  <c r="A938" i="277"/>
  <c r="A937" i="277"/>
  <c r="A936" i="277"/>
  <c r="A935" i="277"/>
  <c r="A934" i="277"/>
  <c r="A933" i="277"/>
  <c r="A932" i="277"/>
  <c r="A931" i="277"/>
  <c r="A930" i="277"/>
  <c r="A929" i="277"/>
  <c r="A928" i="277"/>
  <c r="A927" i="277"/>
  <c r="A926" i="277"/>
  <c r="A925" i="277"/>
  <c r="A924" i="277"/>
  <c r="A923" i="277"/>
  <c r="A922" i="277"/>
  <c r="A921" i="277"/>
  <c r="A920" i="277"/>
  <c r="A919" i="277"/>
  <c r="A918" i="277"/>
  <c r="A917" i="277"/>
  <c r="A916" i="277"/>
  <c r="A915" i="277"/>
  <c r="A914" i="277"/>
  <c r="A913" i="277"/>
  <c r="A912" i="277"/>
  <c r="A911" i="277"/>
  <c r="A910" i="277"/>
  <c r="A909" i="277"/>
  <c r="A908" i="277"/>
  <c r="A907" i="277"/>
  <c r="A906" i="277"/>
  <c r="A905" i="277"/>
  <c r="A904" i="277"/>
  <c r="A903" i="277"/>
  <c r="A902" i="277"/>
  <c r="A901" i="277"/>
  <c r="A900" i="277"/>
  <c r="A899" i="277"/>
  <c r="A898" i="277"/>
  <c r="A897" i="277"/>
  <c r="A896" i="277"/>
  <c r="A895" i="277"/>
  <c r="A894" i="277"/>
  <c r="A893" i="277"/>
  <c r="A892" i="277"/>
  <c r="A891" i="277"/>
  <c r="A890" i="277"/>
  <c r="A889" i="277"/>
  <c r="A888" i="277"/>
  <c r="A887" i="277"/>
  <c r="A886" i="277"/>
  <c r="A885" i="277"/>
  <c r="A884" i="277"/>
  <c r="A883" i="277"/>
  <c r="A882" i="277"/>
  <c r="A881" i="277"/>
  <c r="A880" i="277"/>
  <c r="A879" i="277"/>
  <c r="A878" i="277"/>
  <c r="A877" i="277"/>
  <c r="A876" i="277"/>
  <c r="A875" i="277"/>
  <c r="A874" i="277"/>
  <c r="A873" i="277"/>
  <c r="A872" i="277"/>
  <c r="A871" i="277"/>
  <c r="A870" i="277"/>
  <c r="A869" i="277"/>
  <c r="A868" i="277"/>
  <c r="A867" i="277"/>
  <c r="A866" i="277"/>
  <c r="A865" i="277"/>
  <c r="A864" i="277"/>
  <c r="A863" i="277"/>
  <c r="A862" i="277"/>
  <c r="A861" i="277"/>
  <c r="A860" i="277"/>
  <c r="A859" i="277"/>
  <c r="A858" i="277"/>
  <c r="A857" i="277"/>
  <c r="A856" i="277"/>
  <c r="A855" i="277"/>
  <c r="A854" i="277"/>
  <c r="A853" i="277"/>
  <c r="A852" i="277"/>
  <c r="A851" i="277"/>
  <c r="A850" i="277"/>
  <c r="A849" i="277"/>
  <c r="A848" i="277"/>
  <c r="A847" i="277"/>
  <c r="A846" i="277"/>
  <c r="A845" i="277"/>
  <c r="A844" i="277"/>
  <c r="A843" i="277"/>
  <c r="A842" i="277"/>
  <c r="A841" i="277"/>
  <c r="A840" i="277"/>
  <c r="A839" i="277"/>
  <c r="A838" i="277"/>
  <c r="A837" i="277"/>
  <c r="A836" i="277"/>
  <c r="A835" i="277"/>
  <c r="A834" i="277"/>
  <c r="A833" i="277"/>
  <c r="A832" i="277"/>
  <c r="A831" i="277"/>
  <c r="A830" i="277"/>
  <c r="A829" i="277"/>
  <c r="A828" i="277"/>
  <c r="A827" i="277"/>
  <c r="A826" i="277"/>
  <c r="A825" i="277"/>
  <c r="A824" i="277"/>
  <c r="A823" i="277"/>
  <c r="A822" i="277"/>
  <c r="A821" i="277"/>
  <c r="A820" i="277"/>
  <c r="A819" i="277"/>
  <c r="A818" i="277"/>
  <c r="A817" i="277"/>
  <c r="A816" i="277"/>
  <c r="A815" i="277"/>
  <c r="A814" i="277"/>
  <c r="A813" i="277"/>
  <c r="A812" i="277"/>
  <c r="A811" i="277"/>
  <c r="A810" i="277"/>
  <c r="A809" i="277"/>
  <c r="A808" i="277"/>
  <c r="A807" i="277"/>
  <c r="A806" i="277"/>
  <c r="A805" i="277"/>
  <c r="A804" i="277"/>
  <c r="A803" i="277"/>
  <c r="A802" i="277"/>
  <c r="A801" i="277"/>
  <c r="A800" i="277"/>
  <c r="A799" i="277"/>
  <c r="A798" i="277"/>
  <c r="A797" i="277"/>
  <c r="A796" i="277"/>
  <c r="A795" i="277"/>
  <c r="A794" i="277"/>
  <c r="A793" i="277"/>
  <c r="A792" i="277"/>
  <c r="A791" i="277"/>
  <c r="A790" i="277"/>
  <c r="A789" i="277"/>
  <c r="A788" i="277"/>
  <c r="A787" i="277"/>
  <c r="A786" i="277"/>
  <c r="A785" i="277"/>
  <c r="A784" i="277"/>
  <c r="A783" i="277"/>
  <c r="A782" i="277"/>
  <c r="A781" i="277"/>
  <c r="A780" i="277"/>
  <c r="A779" i="277"/>
  <c r="A778" i="277"/>
  <c r="A777" i="277"/>
  <c r="A776" i="277"/>
  <c r="A775" i="277"/>
  <c r="A774" i="277"/>
  <c r="A773" i="277"/>
  <c r="A772" i="277"/>
  <c r="A771" i="277"/>
  <c r="A770" i="277"/>
  <c r="A769" i="277"/>
  <c r="A768" i="277"/>
  <c r="A767" i="277"/>
  <c r="A766" i="277"/>
  <c r="A765" i="277"/>
  <c r="A764" i="277"/>
  <c r="A763" i="277"/>
  <c r="A762" i="277"/>
  <c r="A761" i="277"/>
  <c r="A760" i="277"/>
  <c r="A759" i="277"/>
  <c r="A758" i="277"/>
  <c r="A757" i="277"/>
  <c r="A756" i="277"/>
  <c r="A755" i="277"/>
  <c r="A754" i="277"/>
  <c r="A753" i="277"/>
  <c r="A752" i="277"/>
  <c r="A751" i="277"/>
  <c r="A750" i="277"/>
  <c r="A749" i="277"/>
  <c r="A748" i="277"/>
  <c r="A747" i="277"/>
  <c r="A746" i="277"/>
  <c r="A745" i="277"/>
  <c r="A744" i="277"/>
  <c r="A743" i="277"/>
  <c r="A742" i="277"/>
  <c r="A741" i="277"/>
  <c r="A740" i="277"/>
  <c r="A739" i="277"/>
  <c r="A738" i="277"/>
  <c r="A737" i="277"/>
  <c r="A736" i="277"/>
  <c r="A735" i="277"/>
  <c r="A734" i="277"/>
  <c r="A733" i="277"/>
  <c r="A732" i="277"/>
  <c r="A731" i="277"/>
  <c r="A730" i="277"/>
  <c r="A729" i="277"/>
  <c r="A728" i="277"/>
  <c r="A727" i="277"/>
  <c r="A726" i="277"/>
  <c r="A725" i="277"/>
  <c r="A724" i="277"/>
  <c r="A723" i="277"/>
  <c r="A722" i="277"/>
  <c r="A721" i="277"/>
  <c r="A720" i="277"/>
  <c r="A719" i="277"/>
  <c r="A718" i="277"/>
  <c r="A717" i="277"/>
  <c r="A716" i="277"/>
  <c r="A715" i="277"/>
  <c r="A714" i="277"/>
  <c r="A713" i="277"/>
  <c r="A712" i="277"/>
  <c r="A711" i="277"/>
  <c r="A710" i="277"/>
  <c r="A709" i="277"/>
  <c r="A708" i="277"/>
  <c r="A707" i="277"/>
  <c r="A706" i="277"/>
  <c r="A705" i="277"/>
  <c r="A704" i="277"/>
  <c r="A703" i="277"/>
  <c r="A702" i="277"/>
  <c r="A701" i="277"/>
  <c r="A700" i="277"/>
  <c r="A699" i="277"/>
  <c r="A698" i="277"/>
  <c r="A697" i="277"/>
  <c r="A696" i="277"/>
  <c r="A695" i="277"/>
  <c r="A694" i="277"/>
  <c r="A693" i="277"/>
  <c r="A692" i="277"/>
  <c r="A691" i="277"/>
  <c r="A690" i="277"/>
  <c r="A689" i="277"/>
  <c r="A688" i="277"/>
  <c r="A687" i="277"/>
  <c r="A686" i="277"/>
  <c r="A685" i="277"/>
  <c r="A684" i="277"/>
  <c r="A683" i="277"/>
  <c r="A682" i="277"/>
  <c r="A681" i="277"/>
  <c r="A680" i="277"/>
  <c r="A679" i="277"/>
  <c r="A678" i="277"/>
  <c r="A677" i="277"/>
  <c r="A676" i="277"/>
  <c r="A675" i="277"/>
  <c r="A674" i="277"/>
  <c r="A673" i="277"/>
  <c r="A672" i="277"/>
  <c r="A671" i="277"/>
  <c r="A670" i="277"/>
  <c r="A669" i="277"/>
  <c r="A668" i="277"/>
  <c r="A667" i="277"/>
  <c r="A666" i="277"/>
  <c r="A665" i="277"/>
  <c r="A664" i="277"/>
  <c r="A663" i="277"/>
  <c r="A662" i="277"/>
  <c r="A661" i="277"/>
  <c r="A660" i="277"/>
  <c r="A659" i="277"/>
  <c r="A658" i="277"/>
  <c r="A657" i="277"/>
  <c r="A656" i="277"/>
  <c r="A655" i="277"/>
  <c r="A654" i="277"/>
  <c r="A653" i="277"/>
  <c r="A652" i="277"/>
  <c r="A651" i="277"/>
  <c r="A650" i="277"/>
  <c r="A649" i="277"/>
  <c r="A648" i="277"/>
  <c r="A647" i="277"/>
  <c r="A646" i="277"/>
  <c r="A645" i="277"/>
  <c r="A644" i="277"/>
  <c r="A643" i="277"/>
  <c r="A642" i="277"/>
  <c r="A641" i="277"/>
  <c r="A640" i="277"/>
  <c r="A639" i="277"/>
  <c r="A638" i="277"/>
  <c r="A637" i="277"/>
  <c r="A636" i="277"/>
  <c r="A635" i="277"/>
  <c r="A634" i="277"/>
  <c r="A633" i="277"/>
  <c r="A632" i="277"/>
  <c r="A631" i="277"/>
  <c r="A630" i="277"/>
  <c r="A629" i="277"/>
  <c r="A628" i="277"/>
  <c r="A627" i="277"/>
  <c r="A626" i="277"/>
  <c r="A625" i="277"/>
  <c r="A624" i="277"/>
  <c r="A623" i="277"/>
  <c r="A622" i="277"/>
  <c r="A621" i="277"/>
  <c r="A620" i="277"/>
  <c r="A619" i="277"/>
  <c r="A618" i="277"/>
  <c r="A617" i="277"/>
  <c r="A616" i="277"/>
  <c r="A615" i="277"/>
  <c r="A614" i="277"/>
  <c r="A613" i="277"/>
  <c r="A612" i="277"/>
  <c r="A611" i="277"/>
  <c r="A610" i="277"/>
  <c r="A609" i="277"/>
  <c r="A608" i="277"/>
  <c r="A607" i="277"/>
  <c r="A606" i="277"/>
  <c r="A605" i="277"/>
  <c r="A604" i="277"/>
  <c r="A603" i="277"/>
  <c r="A602" i="277"/>
  <c r="A601" i="277"/>
  <c r="A600" i="277"/>
  <c r="A599" i="277"/>
  <c r="A598" i="277"/>
  <c r="A597" i="277"/>
  <c r="A596" i="277"/>
  <c r="A595" i="277"/>
  <c r="A594" i="277"/>
  <c r="A593" i="277"/>
  <c r="A592" i="277"/>
  <c r="A591" i="277"/>
  <c r="A590" i="277"/>
  <c r="A589" i="277"/>
  <c r="A588" i="277"/>
  <c r="A587" i="277"/>
  <c r="A586" i="277"/>
  <c r="A585" i="277"/>
  <c r="A584" i="277"/>
  <c r="A583" i="277"/>
  <c r="A582" i="277"/>
  <c r="A581" i="277"/>
  <c r="A580" i="277"/>
  <c r="A579" i="277"/>
  <c r="A578" i="277"/>
  <c r="A577" i="277"/>
  <c r="A576" i="277"/>
  <c r="A575" i="277"/>
  <c r="A574" i="277"/>
  <c r="A573" i="277"/>
  <c r="A572" i="277"/>
  <c r="A571" i="277"/>
  <c r="A570" i="277"/>
  <c r="A569" i="277"/>
  <c r="A568" i="277"/>
  <c r="A567" i="277"/>
  <c r="A566" i="277"/>
  <c r="A565" i="277"/>
  <c r="A564" i="277"/>
  <c r="A563" i="277"/>
  <c r="A562" i="277"/>
  <c r="A561" i="277"/>
  <c r="A560" i="277"/>
  <c r="A559" i="277"/>
  <c r="A558" i="277"/>
  <c r="A557" i="277"/>
  <c r="A556" i="277"/>
  <c r="A555" i="277"/>
  <c r="A554" i="277"/>
  <c r="A553" i="277"/>
  <c r="A552" i="277"/>
  <c r="A551" i="277"/>
  <c r="A550" i="277"/>
  <c r="A549" i="277"/>
  <c r="A548" i="277"/>
  <c r="A547" i="277"/>
  <c r="A546" i="277"/>
  <c r="A545" i="277"/>
  <c r="A544" i="277"/>
  <c r="A543" i="277"/>
  <c r="A542" i="277"/>
  <c r="A541" i="277"/>
  <c r="A540" i="277"/>
  <c r="A539" i="277"/>
  <c r="A538" i="277"/>
  <c r="A537" i="277"/>
  <c r="A536" i="277"/>
  <c r="A535" i="277"/>
  <c r="A534" i="277"/>
  <c r="A533" i="277"/>
  <c r="A532" i="277"/>
  <c r="A531" i="277"/>
  <c r="A530" i="277"/>
  <c r="A529" i="277"/>
  <c r="A528" i="277"/>
  <c r="A527" i="277"/>
  <c r="A526" i="277"/>
  <c r="A525" i="277"/>
  <c r="A524" i="277"/>
  <c r="A523" i="277"/>
  <c r="A522" i="277"/>
  <c r="A521" i="277"/>
  <c r="A520" i="277"/>
  <c r="A519" i="277"/>
  <c r="A518" i="277"/>
  <c r="A517" i="277"/>
  <c r="A516" i="277"/>
  <c r="A515" i="277"/>
  <c r="A514" i="277"/>
  <c r="A513" i="277"/>
  <c r="A512" i="277"/>
  <c r="A511" i="277"/>
  <c r="A510" i="277"/>
  <c r="A509" i="277"/>
  <c r="A508" i="277"/>
  <c r="A507" i="277"/>
  <c r="A506" i="277"/>
  <c r="A505" i="277"/>
  <c r="A504" i="277"/>
  <c r="A503" i="277"/>
  <c r="A502" i="277"/>
  <c r="A501" i="277"/>
  <c r="A500" i="277"/>
  <c r="A499" i="277"/>
  <c r="A498" i="277"/>
  <c r="A497" i="277"/>
  <c r="A496" i="277"/>
  <c r="A495" i="277"/>
  <c r="A494" i="277"/>
  <c r="A493" i="277"/>
  <c r="A492" i="277"/>
  <c r="A491" i="277"/>
  <c r="A490" i="277"/>
  <c r="A489" i="277"/>
  <c r="A488" i="277"/>
  <c r="A487" i="277"/>
  <c r="A486" i="277"/>
  <c r="A485" i="277"/>
  <c r="A484" i="277"/>
  <c r="A483" i="277"/>
  <c r="A482" i="277"/>
  <c r="A481" i="277"/>
  <c r="A480" i="277"/>
  <c r="A479" i="277"/>
  <c r="A478" i="277"/>
  <c r="A477" i="277"/>
  <c r="A476" i="277"/>
  <c r="A475" i="277"/>
  <c r="A474" i="277"/>
  <c r="A473" i="277"/>
  <c r="A472" i="277"/>
  <c r="A471" i="277"/>
  <c r="A470" i="277"/>
  <c r="A469" i="277"/>
  <c r="A468" i="277"/>
  <c r="A467" i="277"/>
  <c r="A466" i="277"/>
  <c r="A465" i="277"/>
  <c r="A464" i="277"/>
  <c r="A463" i="277"/>
  <c r="A462" i="277"/>
  <c r="A461" i="277"/>
  <c r="A460" i="277"/>
  <c r="A459" i="277"/>
  <c r="A458" i="277"/>
  <c r="A457" i="277"/>
  <c r="A456" i="277"/>
  <c r="A455" i="277"/>
  <c r="A454" i="277"/>
  <c r="A453" i="277"/>
  <c r="A452" i="277"/>
  <c r="A451" i="277"/>
  <c r="A450" i="277"/>
  <c r="A449" i="277"/>
  <c r="A448" i="277"/>
  <c r="A447" i="277"/>
  <c r="A446" i="277"/>
  <c r="A445" i="277"/>
  <c r="A444" i="277"/>
  <c r="A443" i="277"/>
  <c r="A442" i="277"/>
  <c r="A441" i="277"/>
  <c r="A440" i="277"/>
  <c r="A439" i="277"/>
  <c r="A438" i="277"/>
  <c r="A437" i="277"/>
  <c r="A436" i="277"/>
  <c r="A435" i="277"/>
  <c r="A434" i="277"/>
  <c r="A433" i="277"/>
  <c r="A432" i="277"/>
  <c r="A431" i="277"/>
  <c r="A430" i="277"/>
  <c r="A429" i="277"/>
  <c r="A428" i="277"/>
  <c r="A427" i="277"/>
  <c r="A426" i="277"/>
  <c r="A425" i="277"/>
  <c r="A424" i="277"/>
  <c r="A423" i="277"/>
  <c r="A422" i="277"/>
  <c r="A421" i="277"/>
  <c r="A420" i="277"/>
  <c r="A419" i="277"/>
  <c r="A418" i="277"/>
  <c r="A417" i="277"/>
  <c r="A416" i="277"/>
  <c r="A415" i="277"/>
  <c r="A414" i="277"/>
  <c r="A413" i="277"/>
  <c r="A412" i="277"/>
  <c r="A411" i="277"/>
  <c r="A410" i="277"/>
  <c r="A409" i="277"/>
  <c r="A408" i="277"/>
  <c r="A407" i="277"/>
  <c r="A406" i="277"/>
  <c r="A405" i="277"/>
  <c r="A404" i="277"/>
  <c r="A403" i="277"/>
  <c r="A402" i="277"/>
  <c r="A401" i="277"/>
  <c r="A400" i="277"/>
  <c r="A399" i="277"/>
  <c r="A398" i="277"/>
  <c r="A397" i="277"/>
  <c r="A396" i="277"/>
  <c r="A395" i="277"/>
  <c r="A394" i="277"/>
  <c r="A393" i="277"/>
  <c r="A392" i="277"/>
  <c r="A391" i="277"/>
  <c r="A390" i="277"/>
  <c r="A389" i="277"/>
  <c r="A388" i="277"/>
  <c r="A387" i="277"/>
  <c r="A386" i="277"/>
  <c r="A385" i="277"/>
  <c r="A384" i="277"/>
  <c r="A383" i="277"/>
  <c r="A382" i="277"/>
  <c r="A381" i="277"/>
  <c r="A380" i="277"/>
  <c r="A379" i="277"/>
  <c r="A378" i="277"/>
  <c r="A377" i="277"/>
  <c r="A376" i="277"/>
  <c r="A375" i="277"/>
  <c r="A374" i="277"/>
  <c r="A373" i="277"/>
  <c r="A372" i="277"/>
  <c r="A371" i="277"/>
  <c r="A370" i="277"/>
  <c r="A369" i="277"/>
  <c r="A368" i="277"/>
  <c r="A367" i="277"/>
  <c r="A366" i="277"/>
  <c r="A365" i="277"/>
  <c r="A364" i="277"/>
  <c r="A363" i="277"/>
  <c r="A362" i="277"/>
  <c r="A361" i="277"/>
  <c r="A360" i="277"/>
  <c r="A359" i="277"/>
  <c r="A358" i="277"/>
  <c r="A357" i="277"/>
  <c r="A356" i="277"/>
  <c r="A355" i="277"/>
  <c r="A354" i="277"/>
  <c r="A353" i="277"/>
  <c r="A352" i="277"/>
  <c r="A351" i="277"/>
  <c r="A350" i="277"/>
  <c r="A349" i="277"/>
  <c r="A348" i="277"/>
  <c r="A347" i="277"/>
  <c r="A346" i="277"/>
  <c r="A345" i="277"/>
  <c r="A344" i="277"/>
  <c r="A343" i="277"/>
  <c r="A342" i="277"/>
  <c r="A341" i="277"/>
  <c r="A340" i="277"/>
  <c r="A339" i="277"/>
  <c r="A338" i="277"/>
  <c r="A337" i="277"/>
  <c r="A336" i="277"/>
  <c r="A335" i="277"/>
  <c r="A334" i="277"/>
  <c r="A333" i="277"/>
  <c r="A332" i="277"/>
  <c r="A331" i="277"/>
  <c r="A330" i="277"/>
  <c r="A329" i="277"/>
  <c r="A328" i="277"/>
  <c r="A327" i="277"/>
  <c r="A326" i="277"/>
  <c r="A325" i="277"/>
  <c r="A324" i="277"/>
  <c r="A323" i="277"/>
  <c r="A322" i="277"/>
  <c r="A321" i="277"/>
  <c r="A320" i="277"/>
  <c r="A319" i="277"/>
  <c r="A318" i="277"/>
  <c r="A317" i="277"/>
  <c r="A316" i="277"/>
  <c r="A315" i="277"/>
  <c r="A314" i="277"/>
  <c r="A313" i="277"/>
  <c r="A312" i="277"/>
  <c r="A311" i="277"/>
  <c r="A310" i="277"/>
  <c r="A309" i="277"/>
  <c r="A308" i="277"/>
  <c r="A307" i="277"/>
  <c r="A306" i="277"/>
  <c r="A305" i="277"/>
  <c r="A304" i="277"/>
  <c r="A303" i="277"/>
  <c r="A302" i="277"/>
  <c r="A301" i="277"/>
  <c r="A300" i="277"/>
  <c r="A299" i="277"/>
  <c r="A298" i="277"/>
  <c r="A297" i="277"/>
  <c r="A296" i="277"/>
  <c r="A295" i="277"/>
  <c r="A294" i="277"/>
  <c r="A293" i="277"/>
  <c r="A292" i="277"/>
  <c r="A291" i="277"/>
  <c r="A290" i="277"/>
  <c r="A289" i="277"/>
  <c r="A288" i="277"/>
  <c r="A287" i="277"/>
  <c r="A286" i="277"/>
  <c r="A285" i="277"/>
  <c r="A284" i="277"/>
  <c r="A283" i="277"/>
  <c r="A282" i="277"/>
  <c r="A281" i="277"/>
  <c r="A280" i="277"/>
  <c r="A279" i="277"/>
  <c r="A278" i="277"/>
  <c r="A277" i="277"/>
  <c r="A276" i="277"/>
  <c r="A275" i="277"/>
  <c r="A274" i="277"/>
  <c r="A273" i="277"/>
  <c r="A272" i="277"/>
  <c r="A271" i="277"/>
  <c r="A270" i="277"/>
  <c r="A269" i="277"/>
  <c r="A268" i="277"/>
  <c r="A267" i="277"/>
  <c r="A266" i="277"/>
  <c r="A265" i="277"/>
  <c r="A264" i="277"/>
  <c r="A263" i="277"/>
  <c r="A262" i="277"/>
  <c r="A261" i="277"/>
  <c r="A260" i="277"/>
  <c r="A259" i="277"/>
  <c r="A258" i="277"/>
  <c r="A257" i="277"/>
  <c r="A256" i="277"/>
  <c r="A255" i="277"/>
  <c r="A254" i="277"/>
  <c r="A253" i="277"/>
  <c r="A252" i="277"/>
  <c r="A251" i="277"/>
  <c r="A250" i="277"/>
  <c r="A249" i="277"/>
  <c r="A248" i="277"/>
  <c r="A247" i="277"/>
  <c r="A246" i="277"/>
  <c r="A245" i="277"/>
  <c r="A244" i="277"/>
  <c r="A243" i="277"/>
  <c r="A242" i="277"/>
  <c r="A241" i="277"/>
  <c r="A240" i="277"/>
  <c r="A239" i="277"/>
  <c r="A238" i="277"/>
  <c r="A237" i="277"/>
  <c r="A236" i="277"/>
  <c r="A235" i="277"/>
  <c r="A234" i="277"/>
  <c r="A233" i="277"/>
  <c r="A232" i="277"/>
  <c r="A231" i="277"/>
  <c r="A230" i="277"/>
  <c r="A229" i="277"/>
  <c r="A228" i="277"/>
  <c r="A227" i="277"/>
  <c r="A226" i="277"/>
  <c r="A225" i="277"/>
  <c r="A224" i="277"/>
  <c r="A223" i="277"/>
  <c r="A222" i="277"/>
  <c r="A221" i="277"/>
  <c r="A220" i="277"/>
  <c r="A219" i="277"/>
  <c r="A218" i="277"/>
  <c r="A217" i="277"/>
  <c r="A216" i="277"/>
  <c r="A215" i="277"/>
  <c r="A214" i="277"/>
  <c r="A213" i="277"/>
  <c r="A212" i="277"/>
  <c r="A211" i="277"/>
  <c r="A210" i="277"/>
  <c r="A209" i="277"/>
  <c r="A208" i="277"/>
  <c r="A207" i="277"/>
  <c r="A206" i="277"/>
  <c r="A205" i="277"/>
  <c r="A204" i="277"/>
  <c r="A203" i="277"/>
  <c r="A202" i="277"/>
  <c r="A201" i="277"/>
  <c r="A200" i="277"/>
  <c r="A199" i="277"/>
  <c r="A198" i="277"/>
  <c r="A197" i="277"/>
  <c r="A196" i="277"/>
  <c r="A195" i="277"/>
  <c r="A194" i="277"/>
  <c r="A193" i="277"/>
  <c r="A192" i="277"/>
  <c r="A191" i="277"/>
  <c r="A190" i="277"/>
  <c r="A189" i="277"/>
  <c r="A188" i="277"/>
  <c r="A187" i="277"/>
  <c r="A186" i="277"/>
  <c r="A185" i="277"/>
  <c r="A184" i="277"/>
  <c r="A183" i="277"/>
  <c r="A182" i="277"/>
  <c r="A181" i="277"/>
  <c r="A180" i="277"/>
  <c r="A179" i="277"/>
  <c r="A178" i="277"/>
  <c r="A177" i="277"/>
  <c r="A176" i="277"/>
  <c r="A175" i="277"/>
  <c r="A174" i="277"/>
  <c r="A173" i="277"/>
  <c r="A172" i="277"/>
  <c r="A171" i="277"/>
  <c r="A170" i="277"/>
  <c r="A169" i="277"/>
  <c r="A168" i="277"/>
  <c r="A167" i="277"/>
  <c r="A166" i="277"/>
  <c r="A165" i="277"/>
  <c r="A164" i="277"/>
  <c r="A163" i="277"/>
  <c r="A162" i="277"/>
  <c r="A161" i="277"/>
  <c r="A160" i="277"/>
  <c r="A159" i="277"/>
  <c r="A158" i="277"/>
  <c r="A157" i="277"/>
  <c r="A156" i="277"/>
  <c r="A155" i="277"/>
  <c r="A154" i="277"/>
  <c r="A153" i="277"/>
  <c r="A152" i="277"/>
  <c r="A151" i="277"/>
  <c r="A150" i="277"/>
  <c r="A149" i="277"/>
  <c r="A148" i="277"/>
  <c r="A147" i="277"/>
  <c r="A146" i="277"/>
  <c r="A145" i="277"/>
  <c r="A144" i="277"/>
  <c r="A143" i="277"/>
  <c r="A142" i="277"/>
  <c r="A141" i="277"/>
  <c r="A140" i="277"/>
  <c r="A139" i="277"/>
  <c r="A138" i="277"/>
  <c r="A137" i="277"/>
  <c r="A136" i="277"/>
  <c r="A135" i="277"/>
  <c r="A134" i="277"/>
  <c r="A133" i="277"/>
  <c r="A132" i="277"/>
  <c r="A131" i="277"/>
  <c r="A130" i="277"/>
  <c r="A129" i="277"/>
  <c r="A128" i="277"/>
  <c r="A127" i="277"/>
  <c r="A126" i="277"/>
  <c r="A125" i="277"/>
  <c r="A124" i="277"/>
  <c r="A123" i="277"/>
  <c r="A122" i="277"/>
  <c r="A121" i="277"/>
  <c r="A120" i="277"/>
  <c r="A119" i="277"/>
  <c r="A118" i="277"/>
  <c r="A117" i="277"/>
  <c r="A116" i="277"/>
  <c r="A115" i="277"/>
  <c r="A114" i="277"/>
  <c r="A113" i="277"/>
  <c r="A112" i="277"/>
  <c r="A111" i="277"/>
  <c r="A110" i="277"/>
  <c r="A109" i="277"/>
  <c r="A108" i="277"/>
  <c r="A107" i="277"/>
  <c r="A106" i="277"/>
  <c r="A105" i="277"/>
  <c r="A104" i="277"/>
  <c r="A103" i="277"/>
  <c r="A102" i="277"/>
  <c r="A101" i="277"/>
  <c r="A100" i="277"/>
  <c r="A99" i="277"/>
  <c r="A98" i="277"/>
  <c r="A97" i="277"/>
  <c r="A96" i="277"/>
  <c r="A95" i="277"/>
  <c r="A94" i="277"/>
  <c r="A93" i="277"/>
  <c r="A92" i="277"/>
  <c r="A91" i="277"/>
  <c r="A90" i="277"/>
  <c r="A89" i="277"/>
  <c r="A88" i="277"/>
  <c r="A87" i="277"/>
  <c r="A86" i="277"/>
  <c r="A85" i="277"/>
  <c r="A84" i="277"/>
  <c r="A83" i="277"/>
  <c r="A82" i="277"/>
  <c r="A81" i="277"/>
  <c r="A80" i="277"/>
  <c r="A79" i="277"/>
  <c r="A78" i="277"/>
  <c r="A77" i="277"/>
  <c r="A76" i="277"/>
  <c r="A75" i="277"/>
  <c r="A74" i="277"/>
  <c r="A73" i="277"/>
  <c r="A72" i="277"/>
  <c r="A71" i="277"/>
  <c r="A70" i="277"/>
  <c r="A69" i="277"/>
  <c r="A68" i="277"/>
  <c r="A67" i="277"/>
  <c r="A66" i="277"/>
  <c r="A65" i="277"/>
  <c r="A64" i="277"/>
  <c r="A63" i="277"/>
  <c r="A62" i="277"/>
  <c r="A61" i="277"/>
  <c r="A60" i="277"/>
  <c r="A59" i="277"/>
  <c r="A58" i="277"/>
  <c r="A57" i="277"/>
  <c r="A56" i="277"/>
  <c r="A55" i="277"/>
  <c r="A54" i="277"/>
  <c r="A53" i="277"/>
  <c r="A52" i="277"/>
  <c r="A51" i="277"/>
  <c r="A50" i="277"/>
  <c r="A49" i="277"/>
  <c r="A48" i="277"/>
  <c r="A47" i="277"/>
  <c r="A46" i="277"/>
  <c r="A45" i="277"/>
  <c r="A44" i="277"/>
  <c r="A43" i="277"/>
  <c r="A42" i="277"/>
  <c r="A41" i="277"/>
  <c r="A40" i="277"/>
  <c r="A39" i="277"/>
  <c r="A38" i="277"/>
  <c r="A37" i="277"/>
  <c r="A36" i="277"/>
  <c r="A35" i="277"/>
  <c r="A34" i="277"/>
  <c r="A33" i="277"/>
  <c r="A32" i="277"/>
  <c r="A31" i="277"/>
  <c r="A30" i="277"/>
  <c r="A29" i="277"/>
  <c r="A28" i="277"/>
  <c r="A27" i="277"/>
  <c r="A26" i="277"/>
  <c r="A25" i="277"/>
  <c r="A24" i="277"/>
  <c r="A23" i="277"/>
  <c r="A22" i="277"/>
  <c r="A21" i="277"/>
  <c r="A20" i="277"/>
  <c r="H12" i="277"/>
  <c r="D27" i="239"/>
  <c r="D26" i="239"/>
  <c r="D25" i="239"/>
  <c r="C27" i="239"/>
  <c r="C26" i="239"/>
  <c r="C25" i="239"/>
  <c r="B27" i="239"/>
  <c r="B26" i="239"/>
  <c r="B25" i="239"/>
  <c r="N101" i="276"/>
  <c r="N98" i="276"/>
  <c r="M98" i="276"/>
  <c r="J98" i="276"/>
  <c r="I98" i="276"/>
  <c r="H98" i="276"/>
  <c r="F98" i="276"/>
  <c r="C98" i="276"/>
  <c r="O97" i="276"/>
  <c r="K97" i="276"/>
  <c r="J97" i="276"/>
  <c r="G97" i="276"/>
  <c r="C97" i="276"/>
  <c r="L96" i="276"/>
  <c r="H96" i="276"/>
  <c r="D96" i="276"/>
  <c r="C96" i="276"/>
  <c r="O95" i="276"/>
  <c r="G95" i="276"/>
  <c r="C95" i="276"/>
  <c r="N94" i="276"/>
  <c r="J94" i="276"/>
  <c r="I94" i="276"/>
  <c r="F94" i="276"/>
  <c r="E94" i="276"/>
  <c r="P94" i="276" s="1"/>
  <c r="D94" i="276"/>
  <c r="C94" i="276"/>
  <c r="O93" i="276"/>
  <c r="N93" i="276"/>
  <c r="K93" i="276"/>
  <c r="G93" i="276"/>
  <c r="F93" i="276"/>
  <c r="C93" i="276"/>
  <c r="L92" i="276"/>
  <c r="I92" i="276"/>
  <c r="H92" i="276"/>
  <c r="D92" i="276"/>
  <c r="C92" i="276"/>
  <c r="K91" i="276"/>
  <c r="J91" i="276"/>
  <c r="C91" i="276"/>
  <c r="N90" i="276"/>
  <c r="L90" i="276"/>
  <c r="J90" i="276"/>
  <c r="H90" i="276"/>
  <c r="F90" i="276"/>
  <c r="C90" i="276"/>
  <c r="O89" i="276"/>
  <c r="K89" i="276"/>
  <c r="G89" i="276"/>
  <c r="C89" i="276"/>
  <c r="M88" i="276"/>
  <c r="L88" i="276"/>
  <c r="H88" i="276"/>
  <c r="E88" i="276"/>
  <c r="D88" i="276"/>
  <c r="C88" i="276"/>
  <c r="M87" i="276"/>
  <c r="I87" i="276"/>
  <c r="E87" i="276"/>
  <c r="C87" i="276"/>
  <c r="G79" i="276"/>
  <c r="E79" i="276"/>
  <c r="A79" i="276"/>
  <c r="E77" i="276"/>
  <c r="B77" i="276"/>
  <c r="A77" i="276"/>
  <c r="N65" i="276"/>
  <c r="O62" i="276"/>
  <c r="O98" i="276" s="1"/>
  <c r="N62" i="276"/>
  <c r="M62" i="276"/>
  <c r="L62" i="276"/>
  <c r="L98" i="276" s="1"/>
  <c r="K62" i="276"/>
  <c r="K98" i="276" s="1"/>
  <c r="J62" i="276"/>
  <c r="I62" i="276"/>
  <c r="H62" i="276"/>
  <c r="G62" i="276"/>
  <c r="G98" i="276" s="1"/>
  <c r="F62" i="276"/>
  <c r="E62" i="276"/>
  <c r="E98" i="276" s="1"/>
  <c r="P98" i="276" s="1"/>
  <c r="D62" i="276"/>
  <c r="D98" i="276" s="1"/>
  <c r="O61" i="276"/>
  <c r="N61" i="276"/>
  <c r="N97" i="276" s="1"/>
  <c r="M61" i="276"/>
  <c r="M97" i="276" s="1"/>
  <c r="L61" i="276"/>
  <c r="L97" i="276" s="1"/>
  <c r="K61" i="276"/>
  <c r="J61" i="276"/>
  <c r="I61" i="276"/>
  <c r="I97" i="276" s="1"/>
  <c r="H61" i="276"/>
  <c r="H97" i="276" s="1"/>
  <c r="G61" i="276"/>
  <c r="F61" i="276"/>
  <c r="F97" i="276" s="1"/>
  <c r="E61" i="276"/>
  <c r="E97" i="276" s="1"/>
  <c r="D61" i="276"/>
  <c r="D97" i="276" s="1"/>
  <c r="O60" i="276"/>
  <c r="O96" i="276" s="1"/>
  <c r="N60" i="276"/>
  <c r="N96" i="276" s="1"/>
  <c r="M60" i="276"/>
  <c r="M96" i="276" s="1"/>
  <c r="L60" i="276"/>
  <c r="K60" i="276"/>
  <c r="K96" i="276" s="1"/>
  <c r="J60" i="276"/>
  <c r="J96" i="276" s="1"/>
  <c r="I60" i="276"/>
  <c r="I96" i="276" s="1"/>
  <c r="H60" i="276"/>
  <c r="G60" i="276"/>
  <c r="G96" i="276" s="1"/>
  <c r="F60" i="276"/>
  <c r="F96" i="276" s="1"/>
  <c r="E60" i="276"/>
  <c r="P60" i="276" s="1"/>
  <c r="D60" i="276"/>
  <c r="O59" i="276"/>
  <c r="N59" i="276"/>
  <c r="N95" i="276" s="1"/>
  <c r="M59" i="276"/>
  <c r="M95" i="276" s="1"/>
  <c r="L59" i="276"/>
  <c r="L95" i="276" s="1"/>
  <c r="K59" i="276"/>
  <c r="K95" i="276" s="1"/>
  <c r="J59" i="276"/>
  <c r="J95" i="276" s="1"/>
  <c r="I59" i="276"/>
  <c r="I95" i="276" s="1"/>
  <c r="H59" i="276"/>
  <c r="H95" i="276" s="1"/>
  <c r="G59" i="276"/>
  <c r="P59" i="276" s="1"/>
  <c r="F59" i="276"/>
  <c r="F95" i="276" s="1"/>
  <c r="E59" i="276"/>
  <c r="E95" i="276" s="1"/>
  <c r="D59" i="276"/>
  <c r="D95" i="276" s="1"/>
  <c r="O58" i="276"/>
  <c r="O94" i="276" s="1"/>
  <c r="N58" i="276"/>
  <c r="M58" i="276"/>
  <c r="M94" i="276" s="1"/>
  <c r="L58" i="276"/>
  <c r="L94" i="276" s="1"/>
  <c r="K58" i="276"/>
  <c r="K94" i="276" s="1"/>
  <c r="J58" i="276"/>
  <c r="I58" i="276"/>
  <c r="H58" i="276"/>
  <c r="H94" i="276" s="1"/>
  <c r="G58" i="276"/>
  <c r="G94" i="276" s="1"/>
  <c r="F58" i="276"/>
  <c r="E58" i="276"/>
  <c r="D58" i="276"/>
  <c r="O57" i="276"/>
  <c r="N57" i="276"/>
  <c r="M57" i="276"/>
  <c r="M93" i="276" s="1"/>
  <c r="L57" i="276"/>
  <c r="L93" i="276" s="1"/>
  <c r="K57" i="276"/>
  <c r="J57" i="276"/>
  <c r="J93" i="276" s="1"/>
  <c r="I57" i="276"/>
  <c r="I93" i="276" s="1"/>
  <c r="H57" i="276"/>
  <c r="H93" i="276" s="1"/>
  <c r="G57" i="276"/>
  <c r="F57" i="276"/>
  <c r="E57" i="276"/>
  <c r="E93" i="276" s="1"/>
  <c r="D57" i="276"/>
  <c r="D93" i="276" s="1"/>
  <c r="O56" i="276"/>
  <c r="O92" i="276" s="1"/>
  <c r="N56" i="276"/>
  <c r="N92" i="276" s="1"/>
  <c r="M56" i="276"/>
  <c r="M92" i="276" s="1"/>
  <c r="L56" i="276"/>
  <c r="K56" i="276"/>
  <c r="K92" i="276" s="1"/>
  <c r="J56" i="276"/>
  <c r="J92" i="276" s="1"/>
  <c r="I56" i="276"/>
  <c r="H56" i="276"/>
  <c r="G56" i="276"/>
  <c r="G92" i="276" s="1"/>
  <c r="F56" i="276"/>
  <c r="F92" i="276" s="1"/>
  <c r="E56" i="276"/>
  <c r="D56" i="276"/>
  <c r="O55" i="276"/>
  <c r="O91" i="276" s="1"/>
  <c r="N55" i="276"/>
  <c r="N91" i="276" s="1"/>
  <c r="M55" i="276"/>
  <c r="M91" i="276" s="1"/>
  <c r="L55" i="276"/>
  <c r="L91" i="276" s="1"/>
  <c r="K55" i="276"/>
  <c r="J55" i="276"/>
  <c r="I55" i="276"/>
  <c r="I91" i="276" s="1"/>
  <c r="H55" i="276"/>
  <c r="H91" i="276" s="1"/>
  <c r="G55" i="276"/>
  <c r="G91" i="276" s="1"/>
  <c r="F55" i="276"/>
  <c r="F91" i="276" s="1"/>
  <c r="E55" i="276"/>
  <c r="E91" i="276" s="1"/>
  <c r="D55" i="276"/>
  <c r="D91" i="276" s="1"/>
  <c r="O54" i="276"/>
  <c r="O90" i="276" s="1"/>
  <c r="N54" i="276"/>
  <c r="M54" i="276"/>
  <c r="M90" i="276" s="1"/>
  <c r="L54" i="276"/>
  <c r="K54" i="276"/>
  <c r="K90" i="276" s="1"/>
  <c r="J54" i="276"/>
  <c r="I54" i="276"/>
  <c r="I90" i="276" s="1"/>
  <c r="H54" i="276"/>
  <c r="G54" i="276"/>
  <c r="G90" i="276" s="1"/>
  <c r="F54" i="276"/>
  <c r="E54" i="276"/>
  <c r="P54" i="276" s="1"/>
  <c r="D54" i="276"/>
  <c r="D90" i="276" s="1"/>
  <c r="O53" i="276"/>
  <c r="N53" i="276"/>
  <c r="N89" i="276" s="1"/>
  <c r="M53" i="276"/>
  <c r="M89" i="276" s="1"/>
  <c r="L53" i="276"/>
  <c r="L89" i="276" s="1"/>
  <c r="K53" i="276"/>
  <c r="J53" i="276"/>
  <c r="J89" i="276" s="1"/>
  <c r="I53" i="276"/>
  <c r="I89" i="276" s="1"/>
  <c r="H53" i="276"/>
  <c r="H89" i="276" s="1"/>
  <c r="G53" i="276"/>
  <c r="F53" i="276"/>
  <c r="F89" i="276" s="1"/>
  <c r="E53" i="276"/>
  <c r="E89" i="276" s="1"/>
  <c r="D53" i="276"/>
  <c r="D89" i="276" s="1"/>
  <c r="O52" i="276"/>
  <c r="O88" i="276" s="1"/>
  <c r="N52" i="276"/>
  <c r="N88" i="276" s="1"/>
  <c r="M52" i="276"/>
  <c r="L52" i="276"/>
  <c r="K52" i="276"/>
  <c r="K88" i="276" s="1"/>
  <c r="J52" i="276"/>
  <c r="J88" i="276" s="1"/>
  <c r="I52" i="276"/>
  <c r="I88" i="276" s="1"/>
  <c r="I99" i="276" s="1"/>
  <c r="H52" i="276"/>
  <c r="G52" i="276"/>
  <c r="G88" i="276" s="1"/>
  <c r="F52" i="276"/>
  <c r="F88" i="276" s="1"/>
  <c r="E52" i="276"/>
  <c r="D52" i="276"/>
  <c r="O51" i="276"/>
  <c r="O87" i="276" s="1"/>
  <c r="N51" i="276"/>
  <c r="N87" i="276" s="1"/>
  <c r="M51" i="276"/>
  <c r="L51" i="276"/>
  <c r="L87" i="276" s="1"/>
  <c r="K51" i="276"/>
  <c r="J51" i="276"/>
  <c r="J87" i="276" s="1"/>
  <c r="I51" i="276"/>
  <c r="H51" i="276"/>
  <c r="H63" i="276" s="1"/>
  <c r="G51" i="276"/>
  <c r="F51" i="276"/>
  <c r="F87" i="276" s="1"/>
  <c r="E51" i="276"/>
  <c r="D51" i="276"/>
  <c r="D87" i="276" s="1"/>
  <c r="G43" i="276"/>
  <c r="E43" i="276"/>
  <c r="A43" i="276"/>
  <c r="E41" i="276"/>
  <c r="B41" i="276"/>
  <c r="A41" i="276"/>
  <c r="P34" i="276"/>
  <c r="O32" i="276"/>
  <c r="M32" i="276"/>
  <c r="K32" i="276"/>
  <c r="I32" i="276"/>
  <c r="H32" i="276"/>
  <c r="G32" i="276"/>
  <c r="E32" i="276"/>
  <c r="P31" i="276"/>
  <c r="P30" i="276"/>
  <c r="P29" i="276"/>
  <c r="P28" i="276"/>
  <c r="P27" i="276"/>
  <c r="P26" i="276"/>
  <c r="P25" i="276"/>
  <c r="P24" i="276"/>
  <c r="P23" i="276"/>
  <c r="P22" i="276"/>
  <c r="P32" i="276" s="1"/>
  <c r="P21" i="276"/>
  <c r="P20" i="276"/>
  <c r="P3" i="276"/>
  <c r="A2" i="276"/>
  <c r="N101" i="275"/>
  <c r="N98" i="275"/>
  <c r="M98" i="275"/>
  <c r="J98" i="275"/>
  <c r="I98" i="275"/>
  <c r="H98" i="275"/>
  <c r="F98" i="275"/>
  <c r="C98" i="275"/>
  <c r="O97" i="275"/>
  <c r="K97" i="275"/>
  <c r="J97" i="275"/>
  <c r="G97" i="275"/>
  <c r="C97" i="275"/>
  <c r="L96" i="275"/>
  <c r="H96" i="275"/>
  <c r="D96" i="275"/>
  <c r="C96" i="275"/>
  <c r="O95" i="275"/>
  <c r="G95" i="275"/>
  <c r="C95" i="275"/>
  <c r="N94" i="275"/>
  <c r="J94" i="275"/>
  <c r="I94" i="275"/>
  <c r="F94" i="275"/>
  <c r="E94" i="275"/>
  <c r="P94" i="275" s="1"/>
  <c r="D94" i="275"/>
  <c r="C94" i="275"/>
  <c r="O93" i="275"/>
  <c r="N93" i="275"/>
  <c r="K93" i="275"/>
  <c r="G93" i="275"/>
  <c r="F93" i="275"/>
  <c r="C93" i="275"/>
  <c r="L92" i="275"/>
  <c r="I92" i="275"/>
  <c r="H92" i="275"/>
  <c r="D92" i="275"/>
  <c r="C92" i="275"/>
  <c r="K91" i="275"/>
  <c r="J91" i="275"/>
  <c r="C91" i="275"/>
  <c r="N90" i="275"/>
  <c r="L90" i="275"/>
  <c r="J90" i="275"/>
  <c r="H90" i="275"/>
  <c r="F90" i="275"/>
  <c r="C90" i="275"/>
  <c r="O89" i="275"/>
  <c r="K89" i="275"/>
  <c r="G89" i="275"/>
  <c r="C89" i="275"/>
  <c r="M88" i="275"/>
  <c r="L88" i="275"/>
  <c r="H88" i="275"/>
  <c r="E88" i="275"/>
  <c r="D88" i="275"/>
  <c r="C88" i="275"/>
  <c r="M87" i="275"/>
  <c r="I87" i="275"/>
  <c r="E87" i="275"/>
  <c r="C87" i="275"/>
  <c r="G79" i="275"/>
  <c r="E79" i="275"/>
  <c r="A79" i="275"/>
  <c r="E77" i="275"/>
  <c r="B77" i="275"/>
  <c r="A77" i="275"/>
  <c r="N65" i="275"/>
  <c r="O62" i="275"/>
  <c r="O98" i="275" s="1"/>
  <c r="N62" i="275"/>
  <c r="M62" i="275"/>
  <c r="L62" i="275"/>
  <c r="L98" i="275" s="1"/>
  <c r="K62" i="275"/>
  <c r="K98" i="275" s="1"/>
  <c r="J62" i="275"/>
  <c r="I62" i="275"/>
  <c r="H62" i="275"/>
  <c r="G62" i="275"/>
  <c r="G98" i="275" s="1"/>
  <c r="F62" i="275"/>
  <c r="E62" i="275"/>
  <c r="E98" i="275" s="1"/>
  <c r="P98" i="275" s="1"/>
  <c r="D62" i="275"/>
  <c r="D98" i="275" s="1"/>
  <c r="O61" i="275"/>
  <c r="N61" i="275"/>
  <c r="N97" i="275" s="1"/>
  <c r="M61" i="275"/>
  <c r="M97" i="275" s="1"/>
  <c r="L61" i="275"/>
  <c r="L97" i="275" s="1"/>
  <c r="K61" i="275"/>
  <c r="J61" i="275"/>
  <c r="I61" i="275"/>
  <c r="I97" i="275" s="1"/>
  <c r="H61" i="275"/>
  <c r="H97" i="275" s="1"/>
  <c r="G61" i="275"/>
  <c r="F61" i="275"/>
  <c r="F97" i="275" s="1"/>
  <c r="E61" i="275"/>
  <c r="E97" i="275" s="1"/>
  <c r="D61" i="275"/>
  <c r="D97" i="275" s="1"/>
  <c r="O60" i="275"/>
  <c r="O96" i="275" s="1"/>
  <c r="N60" i="275"/>
  <c r="N96" i="275" s="1"/>
  <c r="M60" i="275"/>
  <c r="M96" i="275" s="1"/>
  <c r="L60" i="275"/>
  <c r="K60" i="275"/>
  <c r="K96" i="275" s="1"/>
  <c r="J60" i="275"/>
  <c r="J96" i="275" s="1"/>
  <c r="I60" i="275"/>
  <c r="I96" i="275" s="1"/>
  <c r="H60" i="275"/>
  <c r="G60" i="275"/>
  <c r="G96" i="275" s="1"/>
  <c r="F60" i="275"/>
  <c r="F96" i="275" s="1"/>
  <c r="E60" i="275"/>
  <c r="P60" i="275" s="1"/>
  <c r="D60" i="275"/>
  <c r="O59" i="275"/>
  <c r="N59" i="275"/>
  <c r="N95" i="275" s="1"/>
  <c r="M59" i="275"/>
  <c r="M95" i="275" s="1"/>
  <c r="L59" i="275"/>
  <c r="L95" i="275" s="1"/>
  <c r="K59" i="275"/>
  <c r="K95" i="275" s="1"/>
  <c r="J59" i="275"/>
  <c r="J95" i="275" s="1"/>
  <c r="I59" i="275"/>
  <c r="I95" i="275" s="1"/>
  <c r="H59" i="275"/>
  <c r="H95" i="275" s="1"/>
  <c r="G59" i="275"/>
  <c r="P59" i="275" s="1"/>
  <c r="F59" i="275"/>
  <c r="F95" i="275" s="1"/>
  <c r="E59" i="275"/>
  <c r="E95" i="275" s="1"/>
  <c r="D59" i="275"/>
  <c r="D95" i="275" s="1"/>
  <c r="O58" i="275"/>
  <c r="O94" i="275" s="1"/>
  <c r="N58" i="275"/>
  <c r="M58" i="275"/>
  <c r="M94" i="275" s="1"/>
  <c r="L58" i="275"/>
  <c r="L94" i="275" s="1"/>
  <c r="K58" i="275"/>
  <c r="K94" i="275" s="1"/>
  <c r="J58" i="275"/>
  <c r="I58" i="275"/>
  <c r="H58" i="275"/>
  <c r="H94" i="275" s="1"/>
  <c r="G58" i="275"/>
  <c r="G94" i="275" s="1"/>
  <c r="F58" i="275"/>
  <c r="E58" i="275"/>
  <c r="D58" i="275"/>
  <c r="O57" i="275"/>
  <c r="N57" i="275"/>
  <c r="M57" i="275"/>
  <c r="M93" i="275" s="1"/>
  <c r="L57" i="275"/>
  <c r="L93" i="275" s="1"/>
  <c r="K57" i="275"/>
  <c r="J57" i="275"/>
  <c r="J93" i="275" s="1"/>
  <c r="I57" i="275"/>
  <c r="I93" i="275" s="1"/>
  <c r="H57" i="275"/>
  <c r="H93" i="275" s="1"/>
  <c r="G57" i="275"/>
  <c r="F57" i="275"/>
  <c r="E57" i="275"/>
  <c r="E93" i="275" s="1"/>
  <c r="D57" i="275"/>
  <c r="D93" i="275" s="1"/>
  <c r="O56" i="275"/>
  <c r="O92" i="275" s="1"/>
  <c r="N56" i="275"/>
  <c r="N92" i="275" s="1"/>
  <c r="M56" i="275"/>
  <c r="M92" i="275" s="1"/>
  <c r="L56" i="275"/>
  <c r="K56" i="275"/>
  <c r="K92" i="275" s="1"/>
  <c r="J56" i="275"/>
  <c r="J92" i="275" s="1"/>
  <c r="I56" i="275"/>
  <c r="H56" i="275"/>
  <c r="G56" i="275"/>
  <c r="G92" i="275" s="1"/>
  <c r="F56" i="275"/>
  <c r="F92" i="275" s="1"/>
  <c r="E56" i="275"/>
  <c r="D56" i="275"/>
  <c r="O55" i="275"/>
  <c r="O91" i="275" s="1"/>
  <c r="N55" i="275"/>
  <c r="N91" i="275" s="1"/>
  <c r="M55" i="275"/>
  <c r="M91" i="275" s="1"/>
  <c r="L55" i="275"/>
  <c r="L91" i="275" s="1"/>
  <c r="K55" i="275"/>
  <c r="J55" i="275"/>
  <c r="I55" i="275"/>
  <c r="I91" i="275" s="1"/>
  <c r="H55" i="275"/>
  <c r="H91" i="275" s="1"/>
  <c r="G55" i="275"/>
  <c r="G91" i="275" s="1"/>
  <c r="F55" i="275"/>
  <c r="F91" i="275" s="1"/>
  <c r="E55" i="275"/>
  <c r="E91" i="275" s="1"/>
  <c r="D55" i="275"/>
  <c r="D91" i="275" s="1"/>
  <c r="O54" i="275"/>
  <c r="O90" i="275" s="1"/>
  <c r="N54" i="275"/>
  <c r="M54" i="275"/>
  <c r="M90" i="275" s="1"/>
  <c r="L54" i="275"/>
  <c r="K54" i="275"/>
  <c r="K90" i="275" s="1"/>
  <c r="J54" i="275"/>
  <c r="I54" i="275"/>
  <c r="I90" i="275" s="1"/>
  <c r="H54" i="275"/>
  <c r="G54" i="275"/>
  <c r="G90" i="275" s="1"/>
  <c r="F54" i="275"/>
  <c r="E54" i="275"/>
  <c r="P54" i="275" s="1"/>
  <c r="D54" i="275"/>
  <c r="D90" i="275" s="1"/>
  <c r="O53" i="275"/>
  <c r="N53" i="275"/>
  <c r="N89" i="275" s="1"/>
  <c r="M53" i="275"/>
  <c r="M89" i="275" s="1"/>
  <c r="L53" i="275"/>
  <c r="L89" i="275" s="1"/>
  <c r="K53" i="275"/>
  <c r="J53" i="275"/>
  <c r="J89" i="275" s="1"/>
  <c r="I53" i="275"/>
  <c r="I89" i="275" s="1"/>
  <c r="H53" i="275"/>
  <c r="H89" i="275" s="1"/>
  <c r="G53" i="275"/>
  <c r="F53" i="275"/>
  <c r="F89" i="275" s="1"/>
  <c r="E53" i="275"/>
  <c r="E89" i="275" s="1"/>
  <c r="D53" i="275"/>
  <c r="D89" i="275" s="1"/>
  <c r="O52" i="275"/>
  <c r="O88" i="275" s="1"/>
  <c r="N52" i="275"/>
  <c r="N88" i="275" s="1"/>
  <c r="M52" i="275"/>
  <c r="L52" i="275"/>
  <c r="K52" i="275"/>
  <c r="K88" i="275" s="1"/>
  <c r="J52" i="275"/>
  <c r="J88" i="275" s="1"/>
  <c r="I52" i="275"/>
  <c r="I88" i="275" s="1"/>
  <c r="I99" i="275" s="1"/>
  <c r="H52" i="275"/>
  <c r="G52" i="275"/>
  <c r="G88" i="275" s="1"/>
  <c r="F52" i="275"/>
  <c r="F88" i="275" s="1"/>
  <c r="E52" i="275"/>
  <c r="D52" i="275"/>
  <c r="O51" i="275"/>
  <c r="O87" i="275" s="1"/>
  <c r="N51" i="275"/>
  <c r="N87" i="275" s="1"/>
  <c r="M51" i="275"/>
  <c r="L51" i="275"/>
  <c r="L87" i="275" s="1"/>
  <c r="K51" i="275"/>
  <c r="J51" i="275"/>
  <c r="J87" i="275" s="1"/>
  <c r="I51" i="275"/>
  <c r="H51" i="275"/>
  <c r="H63" i="275" s="1"/>
  <c r="G51" i="275"/>
  <c r="F51" i="275"/>
  <c r="F87" i="275" s="1"/>
  <c r="E51" i="275"/>
  <c r="D51" i="275"/>
  <c r="D87" i="275" s="1"/>
  <c r="G43" i="275"/>
  <c r="E43" i="275"/>
  <c r="A43" i="275"/>
  <c r="E41" i="275"/>
  <c r="B41" i="275"/>
  <c r="A41" i="275"/>
  <c r="P34" i="275"/>
  <c r="O32" i="275"/>
  <c r="M32" i="275"/>
  <c r="K32" i="275"/>
  <c r="I32" i="275"/>
  <c r="H32" i="275"/>
  <c r="G32" i="275"/>
  <c r="E32" i="275"/>
  <c r="P31" i="275"/>
  <c r="P30" i="275"/>
  <c r="P29" i="275"/>
  <c r="P28" i="275"/>
  <c r="P27" i="275"/>
  <c r="P26" i="275"/>
  <c r="P25" i="275"/>
  <c r="P24" i="275"/>
  <c r="P23" i="275"/>
  <c r="P22" i="275"/>
  <c r="P32" i="275" s="1"/>
  <c r="P21" i="275"/>
  <c r="P20" i="275"/>
  <c r="P3" i="275"/>
  <c r="A2" i="275"/>
  <c r="N101" i="274"/>
  <c r="N98" i="274"/>
  <c r="M98" i="274"/>
  <c r="J98" i="274"/>
  <c r="I98" i="274"/>
  <c r="F98" i="274"/>
  <c r="E98" i="274"/>
  <c r="C98" i="274"/>
  <c r="O97" i="274"/>
  <c r="L97" i="274"/>
  <c r="K97" i="274"/>
  <c r="H97" i="274"/>
  <c r="G97" i="274"/>
  <c r="D97" i="274"/>
  <c r="C97" i="274"/>
  <c r="M96" i="274"/>
  <c r="I96" i="274"/>
  <c r="E96" i="274"/>
  <c r="C96" i="274"/>
  <c r="C95" i="274"/>
  <c r="N94" i="274"/>
  <c r="M94" i="274"/>
  <c r="J94" i="274"/>
  <c r="I94" i="274"/>
  <c r="F94" i="274"/>
  <c r="E94" i="274"/>
  <c r="C94" i="274"/>
  <c r="O93" i="274"/>
  <c r="L93" i="274"/>
  <c r="K93" i="274"/>
  <c r="H93" i="274"/>
  <c r="G93" i="274"/>
  <c r="D93" i="274"/>
  <c r="C93" i="274"/>
  <c r="M92" i="274"/>
  <c r="I92" i="274"/>
  <c r="E92" i="274"/>
  <c r="C92" i="274"/>
  <c r="C91" i="274"/>
  <c r="N90" i="274"/>
  <c r="M90" i="274"/>
  <c r="J90" i="274"/>
  <c r="I90" i="274"/>
  <c r="F90" i="274"/>
  <c r="E90" i="274"/>
  <c r="C90" i="274"/>
  <c r="O89" i="274"/>
  <c r="L89" i="274"/>
  <c r="K89" i="274"/>
  <c r="H89" i="274"/>
  <c r="G89" i="274"/>
  <c r="D89" i="274"/>
  <c r="C89" i="274"/>
  <c r="M88" i="274"/>
  <c r="I88" i="274"/>
  <c r="E88" i="274"/>
  <c r="P88" i="274" s="1"/>
  <c r="C88" i="274"/>
  <c r="N87" i="274"/>
  <c r="M87" i="274"/>
  <c r="J87" i="274"/>
  <c r="I87" i="274"/>
  <c r="F87" i="274"/>
  <c r="E87" i="274"/>
  <c r="C87" i="274"/>
  <c r="G79" i="274"/>
  <c r="E79" i="274"/>
  <c r="A79" i="274"/>
  <c r="E77" i="274"/>
  <c r="B77" i="274"/>
  <c r="A77" i="274"/>
  <c r="N65" i="274"/>
  <c r="O62" i="274"/>
  <c r="O98" i="274" s="1"/>
  <c r="N62" i="274"/>
  <c r="M62" i="274"/>
  <c r="L62" i="274"/>
  <c r="L98" i="274" s="1"/>
  <c r="K62" i="274"/>
  <c r="K98" i="274" s="1"/>
  <c r="J62" i="274"/>
  <c r="I62" i="274"/>
  <c r="H62" i="274"/>
  <c r="G62" i="274"/>
  <c r="G98" i="274" s="1"/>
  <c r="F62" i="274"/>
  <c r="E62" i="274"/>
  <c r="D62" i="274"/>
  <c r="D98" i="274" s="1"/>
  <c r="O61" i="274"/>
  <c r="N61" i="274"/>
  <c r="N97" i="274" s="1"/>
  <c r="M61" i="274"/>
  <c r="M97" i="274" s="1"/>
  <c r="L61" i="274"/>
  <c r="K61" i="274"/>
  <c r="J61" i="274"/>
  <c r="J97" i="274" s="1"/>
  <c r="I61" i="274"/>
  <c r="I97" i="274" s="1"/>
  <c r="H61" i="274"/>
  <c r="G61" i="274"/>
  <c r="F61" i="274"/>
  <c r="F97" i="274" s="1"/>
  <c r="E61" i="274"/>
  <c r="D61" i="274"/>
  <c r="O60" i="274"/>
  <c r="O96" i="274" s="1"/>
  <c r="N60" i="274"/>
  <c r="N96" i="274" s="1"/>
  <c r="M60" i="274"/>
  <c r="L60" i="274"/>
  <c r="L96" i="274" s="1"/>
  <c r="K60" i="274"/>
  <c r="K96" i="274" s="1"/>
  <c r="J60" i="274"/>
  <c r="J96" i="274" s="1"/>
  <c r="I60" i="274"/>
  <c r="H60" i="274"/>
  <c r="H96" i="274" s="1"/>
  <c r="G60" i="274"/>
  <c r="G96" i="274" s="1"/>
  <c r="F60" i="274"/>
  <c r="F96" i="274" s="1"/>
  <c r="E60" i="274"/>
  <c r="P60" i="274" s="1"/>
  <c r="D60" i="274"/>
  <c r="D96" i="274" s="1"/>
  <c r="O59" i="274"/>
  <c r="O95" i="274" s="1"/>
  <c r="N59" i="274"/>
  <c r="N95" i="274" s="1"/>
  <c r="M59" i="274"/>
  <c r="M95" i="274" s="1"/>
  <c r="L59" i="274"/>
  <c r="L95" i="274" s="1"/>
  <c r="K59" i="274"/>
  <c r="K95" i="274" s="1"/>
  <c r="J59" i="274"/>
  <c r="J95" i="274" s="1"/>
  <c r="I59" i="274"/>
  <c r="I95" i="274" s="1"/>
  <c r="H59" i="274"/>
  <c r="H95" i="274" s="1"/>
  <c r="G59" i="274"/>
  <c r="F59" i="274"/>
  <c r="F95" i="274" s="1"/>
  <c r="E59" i="274"/>
  <c r="E95" i="274" s="1"/>
  <c r="D59" i="274"/>
  <c r="D95" i="274" s="1"/>
  <c r="O58" i="274"/>
  <c r="O94" i="274" s="1"/>
  <c r="N58" i="274"/>
  <c r="M58" i="274"/>
  <c r="L58" i="274"/>
  <c r="L94" i="274" s="1"/>
  <c r="K58" i="274"/>
  <c r="K94" i="274" s="1"/>
  <c r="J58" i="274"/>
  <c r="I58" i="274"/>
  <c r="H58" i="274"/>
  <c r="H94" i="274" s="1"/>
  <c r="G58" i="274"/>
  <c r="G94" i="274" s="1"/>
  <c r="F58" i="274"/>
  <c r="E58" i="274"/>
  <c r="D58" i="274"/>
  <c r="D94" i="274" s="1"/>
  <c r="O57" i="274"/>
  <c r="N57" i="274"/>
  <c r="N93" i="274" s="1"/>
  <c r="M57" i="274"/>
  <c r="M93" i="274" s="1"/>
  <c r="L57" i="274"/>
  <c r="K57" i="274"/>
  <c r="J57" i="274"/>
  <c r="J93" i="274" s="1"/>
  <c r="I57" i="274"/>
  <c r="I93" i="274" s="1"/>
  <c r="H57" i="274"/>
  <c r="G57" i="274"/>
  <c r="F57" i="274"/>
  <c r="F93" i="274" s="1"/>
  <c r="E57" i="274"/>
  <c r="D57" i="274"/>
  <c r="O56" i="274"/>
  <c r="O92" i="274" s="1"/>
  <c r="N56" i="274"/>
  <c r="N92" i="274" s="1"/>
  <c r="M56" i="274"/>
  <c r="L56" i="274"/>
  <c r="L92" i="274" s="1"/>
  <c r="K56" i="274"/>
  <c r="K92" i="274" s="1"/>
  <c r="J56" i="274"/>
  <c r="J92" i="274" s="1"/>
  <c r="I56" i="274"/>
  <c r="H56" i="274"/>
  <c r="H92" i="274" s="1"/>
  <c r="G56" i="274"/>
  <c r="G92" i="274" s="1"/>
  <c r="F56" i="274"/>
  <c r="F92" i="274" s="1"/>
  <c r="E56" i="274"/>
  <c r="P56" i="274" s="1"/>
  <c r="D56" i="274"/>
  <c r="D92" i="274" s="1"/>
  <c r="O55" i="274"/>
  <c r="O91" i="274" s="1"/>
  <c r="N55" i="274"/>
  <c r="N91" i="274" s="1"/>
  <c r="M55" i="274"/>
  <c r="M91" i="274" s="1"/>
  <c r="L55" i="274"/>
  <c r="L91" i="274" s="1"/>
  <c r="K55" i="274"/>
  <c r="K91" i="274" s="1"/>
  <c r="J55" i="274"/>
  <c r="J91" i="274" s="1"/>
  <c r="I55" i="274"/>
  <c r="I91" i="274" s="1"/>
  <c r="H55" i="274"/>
  <c r="H91" i="274" s="1"/>
  <c r="G55" i="274"/>
  <c r="F55" i="274"/>
  <c r="F91" i="274" s="1"/>
  <c r="E55" i="274"/>
  <c r="E91" i="274" s="1"/>
  <c r="D55" i="274"/>
  <c r="D91" i="274" s="1"/>
  <c r="O54" i="274"/>
  <c r="O90" i="274" s="1"/>
  <c r="N54" i="274"/>
  <c r="M54" i="274"/>
  <c r="L54" i="274"/>
  <c r="L90" i="274" s="1"/>
  <c r="K54" i="274"/>
  <c r="K90" i="274" s="1"/>
  <c r="J54" i="274"/>
  <c r="I54" i="274"/>
  <c r="H54" i="274"/>
  <c r="H90" i="274" s="1"/>
  <c r="G54" i="274"/>
  <c r="G90" i="274" s="1"/>
  <c r="F54" i="274"/>
  <c r="E54" i="274"/>
  <c r="D54" i="274"/>
  <c r="D90" i="274" s="1"/>
  <c r="O53" i="274"/>
  <c r="N53" i="274"/>
  <c r="N89" i="274" s="1"/>
  <c r="M53" i="274"/>
  <c r="M89" i="274" s="1"/>
  <c r="L53" i="274"/>
  <c r="K53" i="274"/>
  <c r="J53" i="274"/>
  <c r="J89" i="274" s="1"/>
  <c r="I53" i="274"/>
  <c r="H53" i="274"/>
  <c r="G53" i="274"/>
  <c r="F53" i="274"/>
  <c r="F89" i="274" s="1"/>
  <c r="E53" i="274"/>
  <c r="D53" i="274"/>
  <c r="O52" i="274"/>
  <c r="O88" i="274" s="1"/>
  <c r="N52" i="274"/>
  <c r="N88" i="274" s="1"/>
  <c r="M52" i="274"/>
  <c r="L52" i="274"/>
  <c r="L88" i="274" s="1"/>
  <c r="K52" i="274"/>
  <c r="K88" i="274" s="1"/>
  <c r="J52" i="274"/>
  <c r="J88" i="274" s="1"/>
  <c r="I52" i="274"/>
  <c r="H52" i="274"/>
  <c r="H88" i="274" s="1"/>
  <c r="G52" i="274"/>
  <c r="G88" i="274" s="1"/>
  <c r="F52" i="274"/>
  <c r="F88" i="274" s="1"/>
  <c r="E52" i="274"/>
  <c r="P52" i="274" s="1"/>
  <c r="D52" i="274"/>
  <c r="D88" i="274" s="1"/>
  <c r="O51" i="274"/>
  <c r="N51" i="274"/>
  <c r="M51" i="274"/>
  <c r="M63" i="274" s="1"/>
  <c r="L51" i="274"/>
  <c r="L87" i="274" s="1"/>
  <c r="K51" i="274"/>
  <c r="J51" i="274"/>
  <c r="I51" i="274"/>
  <c r="H51" i="274"/>
  <c r="H87" i="274" s="1"/>
  <c r="G51" i="274"/>
  <c r="F51" i="274"/>
  <c r="E51" i="274"/>
  <c r="D51" i="274"/>
  <c r="D87" i="274" s="1"/>
  <c r="G43" i="274"/>
  <c r="E43" i="274"/>
  <c r="A43" i="274"/>
  <c r="E41" i="274"/>
  <c r="B41" i="274"/>
  <c r="A41" i="274"/>
  <c r="P34" i="274"/>
  <c r="O32" i="274"/>
  <c r="M32" i="274"/>
  <c r="K32" i="274"/>
  <c r="I32" i="274"/>
  <c r="H32" i="274"/>
  <c r="G32" i="274"/>
  <c r="E32" i="274"/>
  <c r="P31" i="274"/>
  <c r="P30" i="274"/>
  <c r="P29" i="274"/>
  <c r="P28" i="274"/>
  <c r="P27" i="274"/>
  <c r="P26" i="274"/>
  <c r="P25" i="274"/>
  <c r="P24" i="274"/>
  <c r="P23" i="274"/>
  <c r="P32" i="274" s="1"/>
  <c r="P22" i="274"/>
  <c r="P21" i="274"/>
  <c r="P20" i="274"/>
  <c r="P3" i="274"/>
  <c r="A2" i="274"/>
  <c r="A54" i="273"/>
  <c r="F14" i="246"/>
  <c r="O26" i="196" s="1"/>
  <c r="E12" i="246"/>
  <c r="F12" i="246" s="1"/>
  <c r="O21" i="196" s="1"/>
  <c r="E13" i="246"/>
  <c r="F13" i="246" s="1"/>
  <c r="O22" i="196" s="1"/>
  <c r="E14" i="246"/>
  <c r="E15" i="246"/>
  <c r="F15" i="246" s="1"/>
  <c r="O27" i="196" s="1"/>
  <c r="J14" i="196"/>
  <c r="B28" i="196"/>
  <c r="B23" i="196"/>
  <c r="O28" i="196" l="1"/>
  <c r="O65" i="276"/>
  <c r="P35" i="276"/>
  <c r="P88" i="276"/>
  <c r="G87" i="276"/>
  <c r="G99" i="276" s="1"/>
  <c r="G63" i="276"/>
  <c r="K87" i="276"/>
  <c r="K99" i="276" s="1"/>
  <c r="K63" i="276"/>
  <c r="O99" i="276"/>
  <c r="P55" i="276"/>
  <c r="P95" i="276"/>
  <c r="P61" i="276"/>
  <c r="I63" i="276"/>
  <c r="M99" i="276"/>
  <c r="E90" i="276"/>
  <c r="P90" i="276" s="1"/>
  <c r="P51" i="276"/>
  <c r="P91" i="276"/>
  <c r="P57" i="276"/>
  <c r="P97" i="276"/>
  <c r="P62" i="276"/>
  <c r="O63" i="276"/>
  <c r="H87" i="276"/>
  <c r="H99" i="276" s="1"/>
  <c r="M63" i="276"/>
  <c r="P53" i="276"/>
  <c r="P56" i="276"/>
  <c r="P93" i="276"/>
  <c r="P58" i="276"/>
  <c r="E63" i="276"/>
  <c r="E92" i="276"/>
  <c r="P92" i="276" s="1"/>
  <c r="P52" i="276"/>
  <c r="P89" i="276"/>
  <c r="E96" i="276"/>
  <c r="P96" i="276" s="1"/>
  <c r="O65" i="275"/>
  <c r="P35" i="275"/>
  <c r="P88" i="275"/>
  <c r="G87" i="275"/>
  <c r="G99" i="275" s="1"/>
  <c r="G63" i="275"/>
  <c r="K87" i="275"/>
  <c r="K99" i="275" s="1"/>
  <c r="K63" i="275"/>
  <c r="O99" i="275"/>
  <c r="P55" i="275"/>
  <c r="P95" i="275"/>
  <c r="P61" i="275"/>
  <c r="I63" i="275"/>
  <c r="M99" i="275"/>
  <c r="E90" i="275"/>
  <c r="P90" i="275" s="1"/>
  <c r="P51" i="275"/>
  <c r="P91" i="275"/>
  <c r="P57" i="275"/>
  <c r="P97" i="275"/>
  <c r="P62" i="275"/>
  <c r="O63" i="275"/>
  <c r="H87" i="275"/>
  <c r="H99" i="275" s="1"/>
  <c r="M63" i="275"/>
  <c r="P53" i="275"/>
  <c r="P56" i="275"/>
  <c r="P93" i="275"/>
  <c r="P58" i="275"/>
  <c r="E63" i="275"/>
  <c r="E92" i="275"/>
  <c r="P92" i="275" s="1"/>
  <c r="P52" i="275"/>
  <c r="P89" i="275"/>
  <c r="E96" i="275"/>
  <c r="P96" i="275" s="1"/>
  <c r="O65" i="274"/>
  <c r="P35" i="274"/>
  <c r="P53" i="274"/>
  <c r="E63" i="274"/>
  <c r="E89" i="274"/>
  <c r="P89" i="274" s="1"/>
  <c r="I89" i="274"/>
  <c r="I63" i="274"/>
  <c r="P58" i="274"/>
  <c r="P59" i="274"/>
  <c r="G95" i="274"/>
  <c r="P57" i="274"/>
  <c r="E93" i="274"/>
  <c r="P93" i="274" s="1"/>
  <c r="H98" i="274"/>
  <c r="P62" i="274"/>
  <c r="M99" i="274"/>
  <c r="P98" i="274"/>
  <c r="P51" i="274"/>
  <c r="G87" i="274"/>
  <c r="G99" i="274" s="1"/>
  <c r="G63" i="274"/>
  <c r="K63" i="274"/>
  <c r="K87" i="274"/>
  <c r="K99" i="274" s="1"/>
  <c r="O63" i="274"/>
  <c r="O87" i="274"/>
  <c r="O99" i="274" s="1"/>
  <c r="P95" i="274"/>
  <c r="P61" i="274"/>
  <c r="E97" i="274"/>
  <c r="P97" i="274" s="1"/>
  <c r="P94" i="274"/>
  <c r="P96" i="274"/>
  <c r="H99" i="274"/>
  <c r="P54" i="274"/>
  <c r="G91" i="274"/>
  <c r="P91" i="274" s="1"/>
  <c r="P55" i="274"/>
  <c r="I99" i="274"/>
  <c r="P90" i="274"/>
  <c r="P92" i="274"/>
  <c r="H63" i="274"/>
  <c r="O1" i="273"/>
  <c r="O101" i="276" l="1"/>
  <c r="P101" i="276" s="1"/>
  <c r="P65" i="276"/>
  <c r="P63" i="276"/>
  <c r="P66" i="276" s="1"/>
  <c r="P87" i="276"/>
  <c r="P99" i="276" s="1"/>
  <c r="E99" i="276"/>
  <c r="O101" i="275"/>
  <c r="P101" i="275" s="1"/>
  <c r="P65" i="275"/>
  <c r="P63" i="275"/>
  <c r="P66" i="275" s="1"/>
  <c r="P87" i="275"/>
  <c r="P99" i="275" s="1"/>
  <c r="E99" i="275"/>
  <c r="P87" i="274"/>
  <c r="P99" i="274" s="1"/>
  <c r="P63" i="274"/>
  <c r="E99" i="274"/>
  <c r="P65" i="274"/>
  <c r="O101" i="274"/>
  <c r="P101" i="274" s="1"/>
  <c r="P102" i="276" l="1"/>
  <c r="T84" i="276"/>
  <c r="S87" i="276"/>
  <c r="T81" i="276"/>
  <c r="J79" i="276"/>
  <c r="P102" i="275"/>
  <c r="T84" i="275"/>
  <c r="S87" i="275"/>
  <c r="T81" i="275"/>
  <c r="J79" i="275"/>
  <c r="P66" i="274"/>
  <c r="P102" i="274"/>
  <c r="T87" i="276" l="1"/>
  <c r="T87" i="275"/>
  <c r="J79" i="274"/>
  <c r="T84" i="274"/>
  <c r="S87" i="274"/>
  <c r="T87" i="274" s="1"/>
  <c r="T81" i="274"/>
  <c r="E52" i="248" l="1"/>
  <c r="F52" i="248"/>
  <c r="G52" i="248"/>
  <c r="H52" i="248"/>
  <c r="I52" i="248"/>
  <c r="J52" i="248"/>
  <c r="K52" i="248"/>
  <c r="L52" i="248"/>
  <c r="M52" i="248"/>
  <c r="N52" i="248"/>
  <c r="O52" i="248"/>
  <c r="E53" i="248"/>
  <c r="F53" i="248"/>
  <c r="G53" i="248"/>
  <c r="H53" i="248"/>
  <c r="I53" i="248"/>
  <c r="J53" i="248"/>
  <c r="K53" i="248"/>
  <c r="L53" i="248"/>
  <c r="M53" i="248"/>
  <c r="N53" i="248"/>
  <c r="O53" i="248"/>
  <c r="E54" i="248"/>
  <c r="F54" i="248"/>
  <c r="G54" i="248"/>
  <c r="H54" i="248"/>
  <c r="I54" i="248"/>
  <c r="J54" i="248"/>
  <c r="K54" i="248"/>
  <c r="L54" i="248"/>
  <c r="M54" i="248"/>
  <c r="N54" i="248"/>
  <c r="O54" i="248"/>
  <c r="E55" i="248"/>
  <c r="F55" i="248"/>
  <c r="G55" i="248"/>
  <c r="H55" i="248"/>
  <c r="I55" i="248"/>
  <c r="J55" i="248"/>
  <c r="K55" i="248"/>
  <c r="L55" i="248"/>
  <c r="M55" i="248"/>
  <c r="N55" i="248"/>
  <c r="O55" i="248"/>
  <c r="E56" i="248"/>
  <c r="F56" i="248"/>
  <c r="G56" i="248"/>
  <c r="P56" i="248" s="1"/>
  <c r="H56" i="248"/>
  <c r="I56" i="248"/>
  <c r="J56" i="248"/>
  <c r="K56" i="248"/>
  <c r="L56" i="248"/>
  <c r="M56" i="248"/>
  <c r="N56" i="248"/>
  <c r="O56" i="248"/>
  <c r="E57" i="248"/>
  <c r="P57" i="248" s="1"/>
  <c r="F57" i="248"/>
  <c r="G57" i="248"/>
  <c r="H57" i="248"/>
  <c r="I57" i="248"/>
  <c r="J57" i="248"/>
  <c r="K57" i="248"/>
  <c r="L57" i="248"/>
  <c r="M57" i="248"/>
  <c r="N57" i="248"/>
  <c r="O57" i="248"/>
  <c r="E58" i="248"/>
  <c r="F58" i="248"/>
  <c r="G58" i="248"/>
  <c r="H58" i="248"/>
  <c r="I58" i="248"/>
  <c r="J58" i="248"/>
  <c r="K58" i="248"/>
  <c r="L58" i="248"/>
  <c r="M58" i="248"/>
  <c r="N58" i="248"/>
  <c r="O58" i="248"/>
  <c r="E59" i="248"/>
  <c r="P59" i="248" s="1"/>
  <c r="F59" i="248"/>
  <c r="G59" i="248"/>
  <c r="H59" i="248"/>
  <c r="I59" i="248"/>
  <c r="J59" i="248"/>
  <c r="K59" i="248"/>
  <c r="L59" i="248"/>
  <c r="M59" i="248"/>
  <c r="N59" i="248"/>
  <c r="O59" i="248"/>
  <c r="E60" i="248"/>
  <c r="F60" i="248"/>
  <c r="G60" i="248"/>
  <c r="P60" i="248" s="1"/>
  <c r="H60" i="248"/>
  <c r="I60" i="248"/>
  <c r="J60" i="248"/>
  <c r="K60" i="248"/>
  <c r="L60" i="248"/>
  <c r="M60" i="248"/>
  <c r="N60" i="248"/>
  <c r="O60" i="248"/>
  <c r="E61" i="248"/>
  <c r="P61" i="248" s="1"/>
  <c r="F61" i="248"/>
  <c r="G61" i="248"/>
  <c r="H61" i="248"/>
  <c r="I61" i="248"/>
  <c r="J61" i="248"/>
  <c r="K61" i="248"/>
  <c r="L61" i="248"/>
  <c r="M61" i="248"/>
  <c r="N61" i="248"/>
  <c r="O61" i="248"/>
  <c r="E62" i="248"/>
  <c r="F62" i="248"/>
  <c r="G62" i="248"/>
  <c r="H62" i="248"/>
  <c r="I62" i="248"/>
  <c r="J62" i="248"/>
  <c r="K62" i="248"/>
  <c r="L62" i="248"/>
  <c r="M62" i="248"/>
  <c r="N62" i="248"/>
  <c r="O62" i="248"/>
  <c r="E52" i="249"/>
  <c r="F52" i="249"/>
  <c r="G52" i="249"/>
  <c r="H52" i="249"/>
  <c r="I52" i="249"/>
  <c r="J52" i="249"/>
  <c r="K52" i="249"/>
  <c r="L52" i="249"/>
  <c r="M52" i="249"/>
  <c r="N52" i="249"/>
  <c r="O52" i="249"/>
  <c r="E53" i="249"/>
  <c r="F53" i="249"/>
  <c r="G53" i="249"/>
  <c r="H53" i="249"/>
  <c r="I53" i="249"/>
  <c r="J53" i="249"/>
  <c r="K53" i="249"/>
  <c r="L53" i="249"/>
  <c r="M53" i="249"/>
  <c r="N53" i="249"/>
  <c r="O53" i="249"/>
  <c r="E54" i="249"/>
  <c r="F54" i="249"/>
  <c r="G54" i="249"/>
  <c r="H54" i="249"/>
  <c r="I54" i="249"/>
  <c r="J54" i="249"/>
  <c r="K54" i="249"/>
  <c r="L54" i="249"/>
  <c r="M54" i="249"/>
  <c r="N54" i="249"/>
  <c r="O54" i="249"/>
  <c r="E55" i="249"/>
  <c r="F55" i="249"/>
  <c r="G55" i="249"/>
  <c r="H55" i="249"/>
  <c r="I55" i="249"/>
  <c r="J55" i="249"/>
  <c r="K55" i="249"/>
  <c r="L55" i="249"/>
  <c r="M55" i="249"/>
  <c r="N55" i="249"/>
  <c r="O55" i="249"/>
  <c r="E56" i="249"/>
  <c r="P56" i="249" s="1"/>
  <c r="F56" i="249"/>
  <c r="G56" i="249"/>
  <c r="H56" i="249"/>
  <c r="I56" i="249"/>
  <c r="J56" i="249"/>
  <c r="K56" i="249"/>
  <c r="L56" i="249"/>
  <c r="M56" i="249"/>
  <c r="N56" i="249"/>
  <c r="O56" i="249"/>
  <c r="E57" i="249"/>
  <c r="F57" i="249"/>
  <c r="G57" i="249"/>
  <c r="P57" i="249" s="1"/>
  <c r="H57" i="249"/>
  <c r="I57" i="249"/>
  <c r="J57" i="249"/>
  <c r="K57" i="249"/>
  <c r="L57" i="249"/>
  <c r="M57" i="249"/>
  <c r="N57" i="249"/>
  <c r="O57" i="249"/>
  <c r="E58" i="249"/>
  <c r="P58" i="249" s="1"/>
  <c r="F58" i="249"/>
  <c r="G58" i="249"/>
  <c r="H58" i="249"/>
  <c r="I58" i="249"/>
  <c r="J58" i="249"/>
  <c r="K58" i="249"/>
  <c r="L58" i="249"/>
  <c r="M58" i="249"/>
  <c r="N58" i="249"/>
  <c r="O58" i="249"/>
  <c r="E59" i="249"/>
  <c r="F59" i="249"/>
  <c r="G59" i="249"/>
  <c r="H59" i="249"/>
  <c r="I59" i="249"/>
  <c r="J59" i="249"/>
  <c r="K59" i="249"/>
  <c r="L59" i="249"/>
  <c r="M59" i="249"/>
  <c r="N59" i="249"/>
  <c r="O59" i="249"/>
  <c r="E60" i="249"/>
  <c r="P60" i="249" s="1"/>
  <c r="F60" i="249"/>
  <c r="G60" i="249"/>
  <c r="H60" i="249"/>
  <c r="I60" i="249"/>
  <c r="J60" i="249"/>
  <c r="K60" i="249"/>
  <c r="L60" i="249"/>
  <c r="M60" i="249"/>
  <c r="N60" i="249"/>
  <c r="O60" i="249"/>
  <c r="E61" i="249"/>
  <c r="F61" i="249"/>
  <c r="G61" i="249"/>
  <c r="P61" i="249" s="1"/>
  <c r="H61" i="249"/>
  <c r="I61" i="249"/>
  <c r="J61" i="249"/>
  <c r="K61" i="249"/>
  <c r="L61" i="249"/>
  <c r="M61" i="249"/>
  <c r="N61" i="249"/>
  <c r="O61" i="249"/>
  <c r="E62" i="249"/>
  <c r="P62" i="249" s="1"/>
  <c r="F62" i="249"/>
  <c r="G62" i="249"/>
  <c r="H62" i="249"/>
  <c r="I62" i="249"/>
  <c r="J62" i="249"/>
  <c r="K62" i="249"/>
  <c r="L62" i="249"/>
  <c r="M62" i="249"/>
  <c r="N62" i="249"/>
  <c r="O62" i="249"/>
  <c r="E52" i="250"/>
  <c r="F52" i="250"/>
  <c r="G52" i="250"/>
  <c r="H52" i="250"/>
  <c r="I52" i="250"/>
  <c r="J52" i="250"/>
  <c r="K52" i="250"/>
  <c r="L52" i="250"/>
  <c r="M52" i="250"/>
  <c r="N52" i="250"/>
  <c r="O52" i="250"/>
  <c r="E53" i="250"/>
  <c r="F53" i="250"/>
  <c r="G53" i="250"/>
  <c r="H53" i="250"/>
  <c r="I53" i="250"/>
  <c r="J53" i="250"/>
  <c r="K53" i="250"/>
  <c r="L53" i="250"/>
  <c r="M53" i="250"/>
  <c r="N53" i="250"/>
  <c r="O53" i="250"/>
  <c r="E54" i="250"/>
  <c r="F54" i="250"/>
  <c r="G54" i="250"/>
  <c r="H54" i="250"/>
  <c r="I54" i="250"/>
  <c r="J54" i="250"/>
  <c r="K54" i="250"/>
  <c r="L54" i="250"/>
  <c r="M54" i="250"/>
  <c r="N54" i="250"/>
  <c r="O54" i="250"/>
  <c r="E55" i="250"/>
  <c r="F55" i="250"/>
  <c r="G55" i="250"/>
  <c r="H55" i="250"/>
  <c r="I55" i="250"/>
  <c r="J55" i="250"/>
  <c r="K55" i="250"/>
  <c r="L55" i="250"/>
  <c r="M55" i="250"/>
  <c r="N55" i="250"/>
  <c r="O55" i="250"/>
  <c r="E56" i="250"/>
  <c r="F56" i="250"/>
  <c r="G56" i="250"/>
  <c r="H56" i="250"/>
  <c r="I56" i="250"/>
  <c r="J56" i="250"/>
  <c r="K56" i="250"/>
  <c r="L56" i="250"/>
  <c r="M56" i="250"/>
  <c r="N56" i="250"/>
  <c r="O56" i="250"/>
  <c r="E57" i="250"/>
  <c r="P57" i="250" s="1"/>
  <c r="F57" i="250"/>
  <c r="G57" i="250"/>
  <c r="H57" i="250"/>
  <c r="I57" i="250"/>
  <c r="J57" i="250"/>
  <c r="K57" i="250"/>
  <c r="L57" i="250"/>
  <c r="M57" i="250"/>
  <c r="N57" i="250"/>
  <c r="O57" i="250"/>
  <c r="E58" i="250"/>
  <c r="F58" i="250"/>
  <c r="G58" i="250"/>
  <c r="P58" i="250" s="1"/>
  <c r="H58" i="250"/>
  <c r="I58" i="250"/>
  <c r="J58" i="250"/>
  <c r="K58" i="250"/>
  <c r="L58" i="250"/>
  <c r="M58" i="250"/>
  <c r="N58" i="250"/>
  <c r="O58" i="250"/>
  <c r="E59" i="250"/>
  <c r="P59" i="250" s="1"/>
  <c r="F59" i="250"/>
  <c r="G59" i="250"/>
  <c r="H59" i="250"/>
  <c r="I59" i="250"/>
  <c r="J59" i="250"/>
  <c r="K59" i="250"/>
  <c r="L59" i="250"/>
  <c r="M59" i="250"/>
  <c r="N59" i="250"/>
  <c r="O59" i="250"/>
  <c r="E60" i="250"/>
  <c r="F60" i="250"/>
  <c r="G60" i="250"/>
  <c r="H60" i="250"/>
  <c r="I60" i="250"/>
  <c r="J60" i="250"/>
  <c r="K60" i="250"/>
  <c r="L60" i="250"/>
  <c r="M60" i="250"/>
  <c r="N60" i="250"/>
  <c r="O60" i="250"/>
  <c r="E61" i="250"/>
  <c r="P61" i="250" s="1"/>
  <c r="F61" i="250"/>
  <c r="G61" i="250"/>
  <c r="H61" i="250"/>
  <c r="I61" i="250"/>
  <c r="J61" i="250"/>
  <c r="K61" i="250"/>
  <c r="L61" i="250"/>
  <c r="M61" i="250"/>
  <c r="N61" i="250"/>
  <c r="O61" i="250"/>
  <c r="E62" i="250"/>
  <c r="F62" i="250"/>
  <c r="G62" i="250"/>
  <c r="P62" i="250" s="1"/>
  <c r="H62" i="250"/>
  <c r="I62" i="250"/>
  <c r="J62" i="250"/>
  <c r="K62" i="250"/>
  <c r="L62" i="250"/>
  <c r="M62" i="250"/>
  <c r="N62" i="250"/>
  <c r="O62" i="250"/>
  <c r="E52" i="251"/>
  <c r="F52" i="251"/>
  <c r="G52" i="251"/>
  <c r="H52" i="251"/>
  <c r="I52" i="251"/>
  <c r="J52" i="251"/>
  <c r="K52" i="251"/>
  <c r="L52" i="251"/>
  <c r="M52" i="251"/>
  <c r="N52" i="251"/>
  <c r="O52" i="251"/>
  <c r="E53" i="251"/>
  <c r="F53" i="251"/>
  <c r="G53" i="251"/>
  <c r="H53" i="251"/>
  <c r="I53" i="251"/>
  <c r="J53" i="251"/>
  <c r="K53" i="251"/>
  <c r="L53" i="251"/>
  <c r="M53" i="251"/>
  <c r="N53" i="251"/>
  <c r="O53" i="251"/>
  <c r="E54" i="251"/>
  <c r="F54" i="251"/>
  <c r="G54" i="251"/>
  <c r="H54" i="251"/>
  <c r="I54" i="251"/>
  <c r="J54" i="251"/>
  <c r="K54" i="251"/>
  <c r="L54" i="251"/>
  <c r="M54" i="251"/>
  <c r="N54" i="251"/>
  <c r="O54" i="251"/>
  <c r="E55" i="251"/>
  <c r="F55" i="251"/>
  <c r="G55" i="251"/>
  <c r="H55" i="251"/>
  <c r="I55" i="251"/>
  <c r="J55" i="251"/>
  <c r="K55" i="251"/>
  <c r="L55" i="251"/>
  <c r="M55" i="251"/>
  <c r="N55" i="251"/>
  <c r="O55" i="251"/>
  <c r="E56" i="251"/>
  <c r="P56" i="251" s="1"/>
  <c r="F56" i="251"/>
  <c r="G56" i="251"/>
  <c r="H56" i="251"/>
  <c r="I56" i="251"/>
  <c r="J56" i="251"/>
  <c r="K56" i="251"/>
  <c r="L56" i="251"/>
  <c r="M56" i="251"/>
  <c r="N56" i="251"/>
  <c r="O56" i="251"/>
  <c r="E57" i="251"/>
  <c r="F57" i="251"/>
  <c r="G57" i="251"/>
  <c r="H57" i="251"/>
  <c r="I57" i="251"/>
  <c r="J57" i="251"/>
  <c r="K57" i="251"/>
  <c r="L57" i="251"/>
  <c r="M57" i="251"/>
  <c r="N57" i="251"/>
  <c r="O57" i="251"/>
  <c r="E58" i="251"/>
  <c r="P58" i="251" s="1"/>
  <c r="F58" i="251"/>
  <c r="G58" i="251"/>
  <c r="H58" i="251"/>
  <c r="I58" i="251"/>
  <c r="J58" i="251"/>
  <c r="K58" i="251"/>
  <c r="L58" i="251"/>
  <c r="M58" i="251"/>
  <c r="N58" i="251"/>
  <c r="O58" i="251"/>
  <c r="E59" i="251"/>
  <c r="F59" i="251"/>
  <c r="G59" i="251"/>
  <c r="P59" i="251" s="1"/>
  <c r="H59" i="251"/>
  <c r="I59" i="251"/>
  <c r="J59" i="251"/>
  <c r="K59" i="251"/>
  <c r="L59" i="251"/>
  <c r="M59" i="251"/>
  <c r="N59" i="251"/>
  <c r="O59" i="251"/>
  <c r="E60" i="251"/>
  <c r="P60" i="251" s="1"/>
  <c r="F60" i="251"/>
  <c r="G60" i="251"/>
  <c r="H60" i="251"/>
  <c r="I60" i="251"/>
  <c r="J60" i="251"/>
  <c r="K60" i="251"/>
  <c r="L60" i="251"/>
  <c r="M60" i="251"/>
  <c r="N60" i="251"/>
  <c r="O60" i="251"/>
  <c r="E61" i="251"/>
  <c r="F61" i="251"/>
  <c r="G61" i="251"/>
  <c r="H61" i="251"/>
  <c r="I61" i="251"/>
  <c r="J61" i="251"/>
  <c r="K61" i="251"/>
  <c r="L61" i="251"/>
  <c r="M61" i="251"/>
  <c r="N61" i="251"/>
  <c r="O61" i="251"/>
  <c r="E62" i="251"/>
  <c r="P62" i="251" s="1"/>
  <c r="F62" i="251"/>
  <c r="G62" i="251"/>
  <c r="H62" i="251"/>
  <c r="I62" i="251"/>
  <c r="J62" i="251"/>
  <c r="K62" i="251"/>
  <c r="L62" i="251"/>
  <c r="M62" i="251"/>
  <c r="N62" i="251"/>
  <c r="O62" i="251"/>
  <c r="E52" i="247"/>
  <c r="F52" i="247"/>
  <c r="G52" i="247"/>
  <c r="H52" i="247"/>
  <c r="I52" i="247"/>
  <c r="J52" i="247"/>
  <c r="K52" i="247"/>
  <c r="L52" i="247"/>
  <c r="M52" i="247"/>
  <c r="N52" i="247"/>
  <c r="O52" i="247"/>
  <c r="E53" i="247"/>
  <c r="F53" i="247"/>
  <c r="G53" i="247"/>
  <c r="H53" i="247"/>
  <c r="I53" i="247"/>
  <c r="J53" i="247"/>
  <c r="K53" i="247"/>
  <c r="L53" i="247"/>
  <c r="M53" i="247"/>
  <c r="N53" i="247"/>
  <c r="O53" i="247"/>
  <c r="E54" i="247"/>
  <c r="F54" i="247"/>
  <c r="G54" i="247"/>
  <c r="H54" i="247"/>
  <c r="I54" i="247"/>
  <c r="J54" i="247"/>
  <c r="K54" i="247"/>
  <c r="L54" i="247"/>
  <c r="M54" i="247"/>
  <c r="N54" i="247"/>
  <c r="O54" i="247"/>
  <c r="E55" i="247"/>
  <c r="F55" i="247"/>
  <c r="G55" i="247"/>
  <c r="H55" i="247"/>
  <c r="I55" i="247"/>
  <c r="J55" i="247"/>
  <c r="K55" i="247"/>
  <c r="L55" i="247"/>
  <c r="M55" i="247"/>
  <c r="N55" i="247"/>
  <c r="O55" i="247"/>
  <c r="E56" i="247"/>
  <c r="F56" i="247"/>
  <c r="G56" i="247"/>
  <c r="P56" i="247" s="1"/>
  <c r="H56" i="247"/>
  <c r="I56" i="247"/>
  <c r="J56" i="247"/>
  <c r="K56" i="247"/>
  <c r="L56" i="247"/>
  <c r="M56" i="247"/>
  <c r="N56" i="247"/>
  <c r="O56" i="247"/>
  <c r="E57" i="247"/>
  <c r="P57" i="247" s="1"/>
  <c r="F57" i="247"/>
  <c r="G57" i="247"/>
  <c r="H57" i="247"/>
  <c r="I57" i="247"/>
  <c r="J57" i="247"/>
  <c r="K57" i="247"/>
  <c r="L57" i="247"/>
  <c r="M57" i="247"/>
  <c r="N57" i="247"/>
  <c r="O57" i="247"/>
  <c r="E58" i="247"/>
  <c r="F58" i="247"/>
  <c r="G58" i="247"/>
  <c r="H58" i="247"/>
  <c r="I58" i="247"/>
  <c r="J58" i="247"/>
  <c r="K58" i="247"/>
  <c r="L58" i="247"/>
  <c r="M58" i="247"/>
  <c r="N58" i="247"/>
  <c r="O58" i="247"/>
  <c r="E59" i="247"/>
  <c r="P59" i="247" s="1"/>
  <c r="F59" i="247"/>
  <c r="G59" i="247"/>
  <c r="H59" i="247"/>
  <c r="I59" i="247"/>
  <c r="J59" i="247"/>
  <c r="K59" i="247"/>
  <c r="L59" i="247"/>
  <c r="M59" i="247"/>
  <c r="N59" i="247"/>
  <c r="O59" i="247"/>
  <c r="E60" i="247"/>
  <c r="F60" i="247"/>
  <c r="G60" i="247"/>
  <c r="P60" i="247" s="1"/>
  <c r="H60" i="247"/>
  <c r="I60" i="247"/>
  <c r="J60" i="247"/>
  <c r="K60" i="247"/>
  <c r="L60" i="247"/>
  <c r="M60" i="247"/>
  <c r="N60" i="247"/>
  <c r="O60" i="247"/>
  <c r="E61" i="247"/>
  <c r="P61" i="247" s="1"/>
  <c r="F61" i="247"/>
  <c r="G61" i="247"/>
  <c r="H61" i="247"/>
  <c r="I61" i="247"/>
  <c r="J61" i="247"/>
  <c r="K61" i="247"/>
  <c r="L61" i="247"/>
  <c r="M61" i="247"/>
  <c r="N61" i="247"/>
  <c r="O61" i="247"/>
  <c r="E62" i="247"/>
  <c r="F62" i="247"/>
  <c r="G62" i="247"/>
  <c r="H62" i="247"/>
  <c r="I62" i="247"/>
  <c r="J62" i="247"/>
  <c r="K62" i="247"/>
  <c r="L62" i="247"/>
  <c r="M62" i="247"/>
  <c r="N62" i="247"/>
  <c r="O62" i="247"/>
  <c r="O51" i="248"/>
  <c r="O51" i="249"/>
  <c r="O51" i="250"/>
  <c r="O51" i="251"/>
  <c r="O51" i="247"/>
  <c r="M51" i="248"/>
  <c r="M51" i="249"/>
  <c r="M51" i="250"/>
  <c r="M51" i="251"/>
  <c r="M51" i="247"/>
  <c r="K51" i="248"/>
  <c r="K51" i="249"/>
  <c r="K51" i="250"/>
  <c r="K51" i="251"/>
  <c r="K51" i="247"/>
  <c r="P51" i="247" s="1"/>
  <c r="I51" i="248"/>
  <c r="I51" i="249"/>
  <c r="P51" i="249" s="1"/>
  <c r="I51" i="250"/>
  <c r="I51" i="251"/>
  <c r="I51" i="247"/>
  <c r="H51" i="248"/>
  <c r="H51" i="249"/>
  <c r="H51" i="250"/>
  <c r="H51" i="251"/>
  <c r="H51" i="247"/>
  <c r="G51" i="248"/>
  <c r="G51" i="249"/>
  <c r="G51" i="250"/>
  <c r="G51" i="251"/>
  <c r="G51" i="247"/>
  <c r="E51" i="248"/>
  <c r="P51" i="248" s="1"/>
  <c r="E51" i="249"/>
  <c r="E51" i="250"/>
  <c r="E51" i="251"/>
  <c r="E51" i="247"/>
  <c r="A2" i="248"/>
  <c r="A2" i="249"/>
  <c r="A2" i="250"/>
  <c r="A2" i="251"/>
  <c r="A2" i="247"/>
  <c r="P58" i="248"/>
  <c r="P62" i="248"/>
  <c r="P59" i="249"/>
  <c r="P52" i="250"/>
  <c r="P56" i="250"/>
  <c r="P60" i="250"/>
  <c r="P57" i="251"/>
  <c r="P61" i="251"/>
  <c r="P58" i="247"/>
  <c r="P62" i="247"/>
  <c r="P21" i="248"/>
  <c r="P22" i="248"/>
  <c r="P23" i="248"/>
  <c r="P24" i="248"/>
  <c r="P25" i="248"/>
  <c r="P26" i="248"/>
  <c r="P27" i="248"/>
  <c r="P28" i="248"/>
  <c r="P29" i="248"/>
  <c r="P30" i="248"/>
  <c r="P31" i="248"/>
  <c r="P21" i="249"/>
  <c r="P22" i="249"/>
  <c r="P23" i="249"/>
  <c r="P24" i="249"/>
  <c r="P25" i="249"/>
  <c r="P26" i="249"/>
  <c r="P27" i="249"/>
  <c r="P28" i="249"/>
  <c r="P29" i="249"/>
  <c r="P30" i="249"/>
  <c r="P31" i="249"/>
  <c r="P21" i="250"/>
  <c r="P22" i="250"/>
  <c r="P23" i="250"/>
  <c r="P24" i="250"/>
  <c r="P25" i="250"/>
  <c r="P26" i="250"/>
  <c r="P27" i="250"/>
  <c r="P28" i="250"/>
  <c r="P29" i="250"/>
  <c r="P30" i="250"/>
  <c r="P31" i="250"/>
  <c r="P21" i="251"/>
  <c r="P22" i="251"/>
  <c r="P23" i="251"/>
  <c r="P24" i="251"/>
  <c r="P25" i="251"/>
  <c r="P26" i="251"/>
  <c r="P27" i="251"/>
  <c r="P28" i="251"/>
  <c r="P29" i="251"/>
  <c r="P30" i="251"/>
  <c r="P31" i="251"/>
  <c r="P21" i="247"/>
  <c r="P22" i="247"/>
  <c r="P23" i="247"/>
  <c r="P24" i="247"/>
  <c r="P25" i="247"/>
  <c r="P26" i="247"/>
  <c r="P27" i="247"/>
  <c r="P28" i="247"/>
  <c r="P29" i="247"/>
  <c r="P30" i="247"/>
  <c r="P31" i="247"/>
  <c r="P20" i="248"/>
  <c r="P20" i="249"/>
  <c r="P20" i="250"/>
  <c r="P20" i="251"/>
  <c r="P20" i="247"/>
  <c r="P54" i="247" l="1"/>
  <c r="P53" i="251"/>
  <c r="P55" i="249"/>
  <c r="P54" i="248"/>
  <c r="P53" i="247"/>
  <c r="P52" i="251"/>
  <c r="P55" i="250"/>
  <c r="P54" i="249"/>
  <c r="P53" i="248"/>
  <c r="P52" i="247"/>
  <c r="P55" i="251"/>
  <c r="P54" i="250"/>
  <c r="P53" i="249"/>
  <c r="P52" i="248"/>
  <c r="P55" i="247"/>
  <c r="P54" i="251"/>
  <c r="P53" i="250"/>
  <c r="P52" i="249"/>
  <c r="P55" i="248"/>
  <c r="P51" i="251"/>
  <c r="P51" i="250"/>
  <c r="O98" i="248"/>
  <c r="N98" i="248"/>
  <c r="O97" i="248"/>
  <c r="N97" i="248"/>
  <c r="O96" i="248"/>
  <c r="N96" i="248"/>
  <c r="O95" i="248"/>
  <c r="N95" i="248"/>
  <c r="O94" i="248"/>
  <c r="N94" i="248"/>
  <c r="O93" i="248"/>
  <c r="N93" i="248"/>
  <c r="O92" i="248"/>
  <c r="N92" i="248"/>
  <c r="O91" i="248"/>
  <c r="N91" i="248"/>
  <c r="O90" i="248"/>
  <c r="N90" i="248"/>
  <c r="O89" i="248"/>
  <c r="N89" i="248"/>
  <c r="O88" i="248"/>
  <c r="N88" i="248"/>
  <c r="N51" i="248"/>
  <c r="N87" i="248" s="1"/>
  <c r="O98" i="249"/>
  <c r="N98" i="249"/>
  <c r="O97" i="249"/>
  <c r="N97" i="249"/>
  <c r="O96" i="249"/>
  <c r="N96" i="249"/>
  <c r="O95" i="249"/>
  <c r="N95" i="249"/>
  <c r="O94" i="249"/>
  <c r="N94" i="249"/>
  <c r="O93" i="249"/>
  <c r="N93" i="249"/>
  <c r="O92" i="249"/>
  <c r="N92" i="249"/>
  <c r="O91" i="249"/>
  <c r="N91" i="249"/>
  <c r="O90" i="249"/>
  <c r="N90" i="249"/>
  <c r="O89" i="249"/>
  <c r="N89" i="249"/>
  <c r="O88" i="249"/>
  <c r="N88" i="249"/>
  <c r="N51" i="249"/>
  <c r="N87" i="249" s="1"/>
  <c r="O98" i="250"/>
  <c r="N98" i="250"/>
  <c r="O97" i="250"/>
  <c r="N97" i="250"/>
  <c r="O96" i="250"/>
  <c r="N96" i="250"/>
  <c r="O95" i="250"/>
  <c r="N95" i="250"/>
  <c r="O94" i="250"/>
  <c r="N94" i="250"/>
  <c r="O93" i="250"/>
  <c r="N93" i="250"/>
  <c r="O92" i="250"/>
  <c r="N92" i="250"/>
  <c r="O91" i="250"/>
  <c r="N91" i="250"/>
  <c r="O90" i="250"/>
  <c r="N90" i="250"/>
  <c r="O89" i="250"/>
  <c r="N89" i="250"/>
  <c r="O88" i="250"/>
  <c r="N88" i="250"/>
  <c r="O87" i="250"/>
  <c r="N51" i="250"/>
  <c r="N87" i="250" s="1"/>
  <c r="O98" i="251"/>
  <c r="N98" i="251"/>
  <c r="O97" i="251"/>
  <c r="N97" i="251"/>
  <c r="O96" i="251"/>
  <c r="N96" i="251"/>
  <c r="O95" i="251"/>
  <c r="N95" i="251"/>
  <c r="O94" i="251"/>
  <c r="N94" i="251"/>
  <c r="O93" i="251"/>
  <c r="N93" i="251"/>
  <c r="O92" i="251"/>
  <c r="N92" i="251"/>
  <c r="O91" i="251"/>
  <c r="N91" i="251"/>
  <c r="O90" i="251"/>
  <c r="N90" i="251"/>
  <c r="O89" i="251"/>
  <c r="N89" i="251"/>
  <c r="O88" i="251"/>
  <c r="N88" i="251"/>
  <c r="N51" i="251"/>
  <c r="N87" i="251" s="1"/>
  <c r="O98" i="247"/>
  <c r="N98" i="247"/>
  <c r="O97" i="247"/>
  <c r="N97" i="247"/>
  <c r="O96" i="247"/>
  <c r="N96" i="247"/>
  <c r="O95" i="247"/>
  <c r="N95" i="247"/>
  <c r="O94" i="247"/>
  <c r="N94" i="247"/>
  <c r="O93" i="247"/>
  <c r="N93" i="247"/>
  <c r="O92" i="247"/>
  <c r="N92" i="247"/>
  <c r="O91" i="247"/>
  <c r="N91" i="247"/>
  <c r="O90" i="247"/>
  <c r="N90" i="247"/>
  <c r="O89" i="247"/>
  <c r="N89" i="247"/>
  <c r="O88" i="247"/>
  <c r="N88" i="247"/>
  <c r="N51" i="247"/>
  <c r="N87" i="247" s="1"/>
  <c r="O32" i="248"/>
  <c r="O32" i="249"/>
  <c r="O32" i="250"/>
  <c r="O32" i="251"/>
  <c r="O32" i="247"/>
  <c r="O63" i="247" l="1"/>
  <c r="O87" i="247"/>
  <c r="O99" i="247" s="1"/>
  <c r="O63" i="249"/>
  <c r="O87" i="249"/>
  <c r="O99" i="249" s="1"/>
  <c r="O63" i="248"/>
  <c r="O87" i="248"/>
  <c r="O99" i="248" s="1"/>
  <c r="O63" i="251"/>
  <c r="O87" i="251"/>
  <c r="O99" i="251" s="1"/>
  <c r="O99" i="250"/>
  <c r="O63" i="250"/>
  <c r="E11" i="246"/>
  <c r="F11" i="246" s="1"/>
  <c r="O20" i="196" s="1"/>
  <c r="O23" i="196" s="1"/>
  <c r="J19" i="196" l="1"/>
  <c r="J8" i="196"/>
  <c r="H42" i="133"/>
  <c r="P57" i="133"/>
  <c r="Q42" i="133"/>
  <c r="F16" i="246"/>
  <c r="O1" i="196"/>
  <c r="H1" i="13"/>
  <c r="C24" i="239"/>
  <c r="B24" i="239"/>
  <c r="C23" i="239"/>
  <c r="B23" i="239"/>
  <c r="C22" i="239"/>
  <c r="B22" i="239"/>
  <c r="C21" i="239"/>
  <c r="B21" i="239"/>
  <c r="C20" i="239"/>
  <c r="B20" i="239"/>
  <c r="C98" i="251"/>
  <c r="C97" i="251"/>
  <c r="C96" i="251"/>
  <c r="C95" i="251"/>
  <c r="C94" i="251"/>
  <c r="C93" i="251"/>
  <c r="C92" i="251"/>
  <c r="C91" i="251"/>
  <c r="C90" i="251"/>
  <c r="C89" i="251"/>
  <c r="C88" i="251"/>
  <c r="C87" i="251"/>
  <c r="G79" i="251"/>
  <c r="E79" i="251"/>
  <c r="A79" i="251"/>
  <c r="E77" i="251"/>
  <c r="B77" i="251"/>
  <c r="A77" i="251"/>
  <c r="N65" i="251"/>
  <c r="N101" i="251" s="1"/>
  <c r="M98" i="251"/>
  <c r="L98" i="251"/>
  <c r="K98" i="251"/>
  <c r="J98" i="251"/>
  <c r="I98" i="251"/>
  <c r="H98" i="251"/>
  <c r="G98" i="251"/>
  <c r="F98" i="251"/>
  <c r="E98" i="251"/>
  <c r="D62" i="251"/>
  <c r="D98" i="251" s="1"/>
  <c r="M97" i="251"/>
  <c r="L97" i="251"/>
  <c r="K97" i="251"/>
  <c r="J97" i="251"/>
  <c r="I97" i="251"/>
  <c r="H97" i="251"/>
  <c r="G97" i="251"/>
  <c r="F97" i="251"/>
  <c r="D61" i="251"/>
  <c r="D97" i="251" s="1"/>
  <c r="M96" i="251"/>
  <c r="L96" i="251"/>
  <c r="K96" i="251"/>
  <c r="J96" i="251"/>
  <c r="I96" i="251"/>
  <c r="H96" i="251"/>
  <c r="G96" i="251"/>
  <c r="F96" i="251"/>
  <c r="E96" i="251"/>
  <c r="D60" i="251"/>
  <c r="D96" i="251" s="1"/>
  <c r="M95" i="251"/>
  <c r="L95" i="251"/>
  <c r="K95" i="251"/>
  <c r="J95" i="251"/>
  <c r="I95" i="251"/>
  <c r="H95" i="251"/>
  <c r="F95" i="251"/>
  <c r="E95" i="251"/>
  <c r="D59" i="251"/>
  <c r="D95" i="251" s="1"/>
  <c r="M94" i="251"/>
  <c r="L94" i="251"/>
  <c r="K94" i="251"/>
  <c r="J94" i="251"/>
  <c r="I94" i="251"/>
  <c r="H94" i="251"/>
  <c r="G94" i="251"/>
  <c r="F94" i="251"/>
  <c r="E94" i="251"/>
  <c r="D58" i="251"/>
  <c r="D94" i="251" s="1"/>
  <c r="M93" i="251"/>
  <c r="L93" i="251"/>
  <c r="K93" i="251"/>
  <c r="J93" i="251"/>
  <c r="I93" i="251"/>
  <c r="H93" i="251"/>
  <c r="G93" i="251"/>
  <c r="F93" i="251"/>
  <c r="E93" i="251"/>
  <c r="D57" i="251"/>
  <c r="D93" i="251" s="1"/>
  <c r="M92" i="251"/>
  <c r="L92" i="251"/>
  <c r="K92" i="251"/>
  <c r="J92" i="251"/>
  <c r="I92" i="251"/>
  <c r="H92" i="251"/>
  <c r="G92" i="251"/>
  <c r="F92" i="251"/>
  <c r="E92" i="251"/>
  <c r="D56" i="251"/>
  <c r="D92" i="251" s="1"/>
  <c r="M91" i="251"/>
  <c r="L91" i="251"/>
  <c r="K91" i="251"/>
  <c r="J91" i="251"/>
  <c r="I91" i="251"/>
  <c r="H91" i="251"/>
  <c r="G91" i="251"/>
  <c r="F91" i="251"/>
  <c r="E91" i="251"/>
  <c r="D55" i="251"/>
  <c r="D91" i="251"/>
  <c r="M90" i="251"/>
  <c r="L90" i="251"/>
  <c r="K90" i="251"/>
  <c r="J90" i="251"/>
  <c r="I90" i="251"/>
  <c r="H90" i="251"/>
  <c r="G90" i="251"/>
  <c r="F90" i="251"/>
  <c r="E90" i="251"/>
  <c r="D54" i="251"/>
  <c r="D90" i="251" s="1"/>
  <c r="M89" i="251"/>
  <c r="L89" i="251"/>
  <c r="K89" i="251"/>
  <c r="J89" i="251"/>
  <c r="I89" i="251"/>
  <c r="H89" i="251"/>
  <c r="G89" i="251"/>
  <c r="F89" i="251"/>
  <c r="E89" i="251"/>
  <c r="D53" i="251"/>
  <c r="D89" i="251" s="1"/>
  <c r="M88" i="251"/>
  <c r="L88" i="251"/>
  <c r="K88" i="251"/>
  <c r="J88" i="251"/>
  <c r="I88" i="251"/>
  <c r="H88" i="251"/>
  <c r="G88" i="251"/>
  <c r="F88" i="251"/>
  <c r="E88" i="251"/>
  <c r="D52" i="251"/>
  <c r="D88" i="251" s="1"/>
  <c r="M87" i="251"/>
  <c r="L51" i="251"/>
  <c r="L87" i="251" s="1"/>
  <c r="J51" i="251"/>
  <c r="J87" i="251" s="1"/>
  <c r="I87" i="251"/>
  <c r="H87" i="251"/>
  <c r="G87" i="251"/>
  <c r="F51" i="251"/>
  <c r="F87" i="251"/>
  <c r="E87" i="251"/>
  <c r="D51" i="251"/>
  <c r="D87" i="251" s="1"/>
  <c r="G43" i="251"/>
  <c r="E43" i="251"/>
  <c r="A43" i="251"/>
  <c r="E41" i="251"/>
  <c r="B41" i="251"/>
  <c r="A41" i="251"/>
  <c r="P34" i="251"/>
  <c r="M32" i="251"/>
  <c r="K32" i="251"/>
  <c r="I32" i="251"/>
  <c r="H32" i="251"/>
  <c r="G32" i="251"/>
  <c r="E32" i="251"/>
  <c r="P3" i="251"/>
  <c r="C98" i="250"/>
  <c r="C97" i="250"/>
  <c r="C96" i="250"/>
  <c r="C95" i="250"/>
  <c r="C94" i="250"/>
  <c r="C93" i="250"/>
  <c r="C92" i="250"/>
  <c r="C91" i="250"/>
  <c r="C90" i="250"/>
  <c r="C89" i="250"/>
  <c r="C88" i="250"/>
  <c r="C87" i="250"/>
  <c r="G79" i="250"/>
  <c r="E79" i="250"/>
  <c r="A79" i="250"/>
  <c r="E77" i="250"/>
  <c r="B77" i="250"/>
  <c r="A77" i="250"/>
  <c r="N65" i="250"/>
  <c r="N101" i="250" s="1"/>
  <c r="M98" i="250"/>
  <c r="L98" i="250"/>
  <c r="K98" i="250"/>
  <c r="J98" i="250"/>
  <c r="I98" i="250"/>
  <c r="H98" i="250"/>
  <c r="G98" i="250"/>
  <c r="F98" i="250"/>
  <c r="E98" i="250"/>
  <c r="D62" i="250"/>
  <c r="D98" i="250" s="1"/>
  <c r="M97" i="250"/>
  <c r="L97" i="250"/>
  <c r="K97" i="250"/>
  <c r="J97" i="250"/>
  <c r="I97" i="250"/>
  <c r="H97" i="250"/>
  <c r="G97" i="250"/>
  <c r="F97" i="250"/>
  <c r="E97" i="250"/>
  <c r="D61" i="250"/>
  <c r="D97" i="250" s="1"/>
  <c r="M96" i="250"/>
  <c r="L96" i="250"/>
  <c r="K96" i="250"/>
  <c r="J96" i="250"/>
  <c r="I96" i="250"/>
  <c r="H96" i="250"/>
  <c r="G96" i="250"/>
  <c r="F96" i="250"/>
  <c r="E96" i="250"/>
  <c r="D60" i="250"/>
  <c r="D96" i="250" s="1"/>
  <c r="M95" i="250"/>
  <c r="L95" i="250"/>
  <c r="K95" i="250"/>
  <c r="J95" i="250"/>
  <c r="I95" i="250"/>
  <c r="H95" i="250"/>
  <c r="G95" i="250"/>
  <c r="F95" i="250"/>
  <c r="E95" i="250"/>
  <c r="D59" i="250"/>
  <c r="D95" i="250" s="1"/>
  <c r="M94" i="250"/>
  <c r="L94" i="250"/>
  <c r="K94" i="250"/>
  <c r="J94" i="250"/>
  <c r="I94" i="250"/>
  <c r="G94" i="250"/>
  <c r="F94" i="250"/>
  <c r="E94" i="250"/>
  <c r="D58" i="250"/>
  <c r="D94" i="250" s="1"/>
  <c r="M93" i="250"/>
  <c r="L93" i="250"/>
  <c r="K93" i="250"/>
  <c r="J93" i="250"/>
  <c r="I93" i="250"/>
  <c r="H93" i="250"/>
  <c r="G93" i="250"/>
  <c r="F93" i="250"/>
  <c r="E93" i="250"/>
  <c r="D57" i="250"/>
  <c r="D93" i="250" s="1"/>
  <c r="M92" i="250"/>
  <c r="L92" i="250"/>
  <c r="K92" i="250"/>
  <c r="J92" i="250"/>
  <c r="I92" i="250"/>
  <c r="H92" i="250"/>
  <c r="G92" i="250"/>
  <c r="F92" i="250"/>
  <c r="E92" i="250"/>
  <c r="D56" i="250"/>
  <c r="D92" i="250" s="1"/>
  <c r="M91" i="250"/>
  <c r="L91" i="250"/>
  <c r="K91" i="250"/>
  <c r="J91" i="250"/>
  <c r="I91" i="250"/>
  <c r="H91" i="250"/>
  <c r="G91" i="250"/>
  <c r="F91" i="250"/>
  <c r="E91" i="250"/>
  <c r="D55" i="250"/>
  <c r="D91" i="250" s="1"/>
  <c r="M90" i="250"/>
  <c r="L90" i="250"/>
  <c r="K90" i="250"/>
  <c r="J90" i="250"/>
  <c r="I90" i="250"/>
  <c r="H90" i="250"/>
  <c r="G90" i="250"/>
  <c r="F90" i="250"/>
  <c r="E90" i="250"/>
  <c r="D54" i="250"/>
  <c r="D90" i="250"/>
  <c r="M89" i="250"/>
  <c r="L89" i="250"/>
  <c r="K89" i="250"/>
  <c r="J89" i="250"/>
  <c r="I89" i="250"/>
  <c r="H89" i="250"/>
  <c r="G89" i="250"/>
  <c r="F89" i="250"/>
  <c r="E89" i="250"/>
  <c r="D53" i="250"/>
  <c r="D89" i="250" s="1"/>
  <c r="M88" i="250"/>
  <c r="L88" i="250"/>
  <c r="K88" i="250"/>
  <c r="J88" i="250"/>
  <c r="I88" i="250"/>
  <c r="H88" i="250"/>
  <c r="G88" i="250"/>
  <c r="F88" i="250"/>
  <c r="E88" i="250"/>
  <c r="D52" i="250"/>
  <c r="D88" i="250" s="1"/>
  <c r="M87" i="250"/>
  <c r="L51" i="250"/>
  <c r="L87" i="250" s="1"/>
  <c r="K87" i="250"/>
  <c r="J51" i="250"/>
  <c r="J87" i="250" s="1"/>
  <c r="I87" i="250"/>
  <c r="H87" i="250"/>
  <c r="G87" i="250"/>
  <c r="F51" i="250"/>
  <c r="F87" i="250" s="1"/>
  <c r="E87" i="250"/>
  <c r="D51" i="250"/>
  <c r="D87" i="250" s="1"/>
  <c r="G43" i="250"/>
  <c r="E43" i="250"/>
  <c r="A43" i="250"/>
  <c r="E41" i="250"/>
  <c r="B41" i="250"/>
  <c r="A41" i="250"/>
  <c r="P34" i="250"/>
  <c r="M32" i="250"/>
  <c r="K32" i="250"/>
  <c r="I32" i="250"/>
  <c r="H32" i="250"/>
  <c r="G32" i="250"/>
  <c r="E32" i="250"/>
  <c r="P3" i="250"/>
  <c r="C98" i="249"/>
  <c r="C97" i="249"/>
  <c r="C96" i="249"/>
  <c r="C95" i="249"/>
  <c r="C94" i="249"/>
  <c r="C93" i="249"/>
  <c r="C92" i="249"/>
  <c r="C91" i="249"/>
  <c r="C90" i="249"/>
  <c r="C89" i="249"/>
  <c r="C88" i="249"/>
  <c r="C87" i="249"/>
  <c r="G79" i="249"/>
  <c r="E79" i="249"/>
  <c r="A79" i="249"/>
  <c r="E77" i="249"/>
  <c r="B77" i="249"/>
  <c r="A77" i="249"/>
  <c r="N65" i="249"/>
  <c r="N101" i="249" s="1"/>
  <c r="M98" i="249"/>
  <c r="L98" i="249"/>
  <c r="K98" i="249"/>
  <c r="J98" i="249"/>
  <c r="I98" i="249"/>
  <c r="H98" i="249"/>
  <c r="G98" i="249"/>
  <c r="F98" i="249"/>
  <c r="E98" i="249"/>
  <c r="D62" i="249"/>
  <c r="D98" i="249" s="1"/>
  <c r="M97" i="249"/>
  <c r="L97" i="249"/>
  <c r="K97" i="249"/>
  <c r="J97" i="249"/>
  <c r="I97" i="249"/>
  <c r="H97" i="249"/>
  <c r="G97" i="249"/>
  <c r="F97" i="249"/>
  <c r="D61" i="249"/>
  <c r="D97" i="249" s="1"/>
  <c r="M96" i="249"/>
  <c r="L96" i="249"/>
  <c r="K96" i="249"/>
  <c r="J96" i="249"/>
  <c r="I96" i="249"/>
  <c r="H96" i="249"/>
  <c r="G96" i="249"/>
  <c r="F96" i="249"/>
  <c r="E96" i="249"/>
  <c r="D60" i="249"/>
  <c r="D96" i="249" s="1"/>
  <c r="M95" i="249"/>
  <c r="L95" i="249"/>
  <c r="K95" i="249"/>
  <c r="J95" i="249"/>
  <c r="I95" i="249"/>
  <c r="G95" i="249"/>
  <c r="F95" i="249"/>
  <c r="E95" i="249"/>
  <c r="D59" i="249"/>
  <c r="D95" i="249" s="1"/>
  <c r="M94" i="249"/>
  <c r="L94" i="249"/>
  <c r="K94" i="249"/>
  <c r="J94" i="249"/>
  <c r="I94" i="249"/>
  <c r="G94" i="249"/>
  <c r="F94" i="249"/>
  <c r="E94" i="249"/>
  <c r="D58" i="249"/>
  <c r="D94" i="249" s="1"/>
  <c r="M93" i="249"/>
  <c r="L93" i="249"/>
  <c r="K93" i="249"/>
  <c r="J93" i="249"/>
  <c r="I93" i="249"/>
  <c r="H93" i="249"/>
  <c r="G93" i="249"/>
  <c r="F93" i="249"/>
  <c r="E93" i="249"/>
  <c r="D57" i="249"/>
  <c r="D93" i="249" s="1"/>
  <c r="M92" i="249"/>
  <c r="L92" i="249"/>
  <c r="K92" i="249"/>
  <c r="J92" i="249"/>
  <c r="I92" i="249"/>
  <c r="H92" i="249"/>
  <c r="G92" i="249"/>
  <c r="F92" i="249"/>
  <c r="E92" i="249"/>
  <c r="D56" i="249"/>
  <c r="D92" i="249" s="1"/>
  <c r="M91" i="249"/>
  <c r="L91" i="249"/>
  <c r="K91" i="249"/>
  <c r="J91" i="249"/>
  <c r="I91" i="249"/>
  <c r="H91" i="249"/>
  <c r="G91" i="249"/>
  <c r="F91" i="249"/>
  <c r="E91" i="249"/>
  <c r="D55" i="249"/>
  <c r="D91" i="249" s="1"/>
  <c r="M90" i="249"/>
  <c r="L90" i="249"/>
  <c r="K90" i="249"/>
  <c r="J90" i="249"/>
  <c r="I90" i="249"/>
  <c r="H90" i="249"/>
  <c r="G90" i="249"/>
  <c r="F90" i="249"/>
  <c r="D54" i="249"/>
  <c r="D90" i="249" s="1"/>
  <c r="M89" i="249"/>
  <c r="L89" i="249"/>
  <c r="K89" i="249"/>
  <c r="J89" i="249"/>
  <c r="I89" i="249"/>
  <c r="H89" i="249"/>
  <c r="F89" i="249"/>
  <c r="E89" i="249"/>
  <c r="D53" i="249"/>
  <c r="D89" i="249" s="1"/>
  <c r="M88" i="249"/>
  <c r="L88" i="249"/>
  <c r="K88" i="249"/>
  <c r="J88" i="249"/>
  <c r="I88" i="249"/>
  <c r="H88" i="249"/>
  <c r="G88" i="249"/>
  <c r="F88" i="249"/>
  <c r="E88" i="249"/>
  <c r="D52" i="249"/>
  <c r="D88" i="249" s="1"/>
  <c r="M87" i="249"/>
  <c r="L51" i="249"/>
  <c r="L87" i="249" s="1"/>
  <c r="K87" i="249"/>
  <c r="J51" i="249"/>
  <c r="J87" i="249" s="1"/>
  <c r="I87" i="249"/>
  <c r="H87" i="249"/>
  <c r="G87" i="249"/>
  <c r="F51" i="249"/>
  <c r="F87" i="249" s="1"/>
  <c r="D51" i="249"/>
  <c r="D87" i="249" s="1"/>
  <c r="G43" i="249"/>
  <c r="E43" i="249"/>
  <c r="A43" i="249"/>
  <c r="E41" i="249"/>
  <c r="B41" i="249"/>
  <c r="A41" i="249"/>
  <c r="P34" i="249"/>
  <c r="M32" i="249"/>
  <c r="K32" i="249"/>
  <c r="I32" i="249"/>
  <c r="H32" i="249"/>
  <c r="G32" i="249"/>
  <c r="E32" i="249"/>
  <c r="P3" i="249"/>
  <c r="C98" i="248"/>
  <c r="C97" i="248"/>
  <c r="C96" i="248"/>
  <c r="C95" i="248"/>
  <c r="C94" i="248"/>
  <c r="C93" i="248"/>
  <c r="C92" i="248"/>
  <c r="C91" i="248"/>
  <c r="C90" i="248"/>
  <c r="C89" i="248"/>
  <c r="C88" i="248"/>
  <c r="C87" i="248"/>
  <c r="G79" i="248"/>
  <c r="E79" i="248"/>
  <c r="A79" i="248"/>
  <c r="E77" i="248"/>
  <c r="B77" i="248"/>
  <c r="A77" i="248"/>
  <c r="N65" i="248"/>
  <c r="N101" i="248" s="1"/>
  <c r="M98" i="248"/>
  <c r="L98" i="248"/>
  <c r="K98" i="248"/>
  <c r="J98" i="248"/>
  <c r="I98" i="248"/>
  <c r="H98" i="248"/>
  <c r="G98" i="248"/>
  <c r="F98" i="248"/>
  <c r="E98" i="248"/>
  <c r="D62" i="248"/>
  <c r="D98" i="248" s="1"/>
  <c r="M97" i="248"/>
  <c r="L97" i="248"/>
  <c r="K97" i="248"/>
  <c r="J97" i="248"/>
  <c r="I97" i="248"/>
  <c r="H97" i="248"/>
  <c r="G97" i="248"/>
  <c r="F97" i="248"/>
  <c r="D61" i="248"/>
  <c r="D97" i="248"/>
  <c r="M96" i="248"/>
  <c r="L96" i="248"/>
  <c r="K96" i="248"/>
  <c r="J96" i="248"/>
  <c r="I96" i="248"/>
  <c r="H96" i="248"/>
  <c r="G96" i="248"/>
  <c r="F96" i="248"/>
  <c r="E96" i="248"/>
  <c r="D60" i="248"/>
  <c r="D96" i="248" s="1"/>
  <c r="M95" i="248"/>
  <c r="L95" i="248"/>
  <c r="K95" i="248"/>
  <c r="J95" i="248"/>
  <c r="I95" i="248"/>
  <c r="H95" i="248"/>
  <c r="G95" i="248"/>
  <c r="F95" i="248"/>
  <c r="E95" i="248"/>
  <c r="D59" i="248"/>
  <c r="D95" i="248" s="1"/>
  <c r="M94" i="248"/>
  <c r="L94" i="248"/>
  <c r="K94" i="248"/>
  <c r="J94" i="248"/>
  <c r="I94" i="248"/>
  <c r="G94" i="248"/>
  <c r="F94" i="248"/>
  <c r="E94" i="248"/>
  <c r="D58" i="248"/>
  <c r="D94" i="248" s="1"/>
  <c r="M93" i="248"/>
  <c r="L93" i="248"/>
  <c r="K93" i="248"/>
  <c r="J93" i="248"/>
  <c r="I93" i="248"/>
  <c r="H93" i="248"/>
  <c r="G93" i="248"/>
  <c r="F93" i="248"/>
  <c r="E93" i="248"/>
  <c r="D57" i="248"/>
  <c r="D93" i="248" s="1"/>
  <c r="M92" i="248"/>
  <c r="L92" i="248"/>
  <c r="K92" i="248"/>
  <c r="J92" i="248"/>
  <c r="I92" i="248"/>
  <c r="H92" i="248"/>
  <c r="G92" i="248"/>
  <c r="F92" i="248"/>
  <c r="E92" i="248"/>
  <c r="D56" i="248"/>
  <c r="D92" i="248" s="1"/>
  <c r="M91" i="248"/>
  <c r="L91" i="248"/>
  <c r="K91" i="248"/>
  <c r="J91" i="248"/>
  <c r="I91" i="248"/>
  <c r="H91" i="248"/>
  <c r="F91" i="248"/>
  <c r="E91" i="248"/>
  <c r="D55" i="248"/>
  <c r="D91" i="248" s="1"/>
  <c r="M90" i="248"/>
  <c r="L90" i="248"/>
  <c r="K90" i="248"/>
  <c r="J90" i="248"/>
  <c r="I90" i="248"/>
  <c r="H90" i="248"/>
  <c r="F90" i="248"/>
  <c r="D54" i="248"/>
  <c r="D90" i="248" s="1"/>
  <c r="M89" i="248"/>
  <c r="L89" i="248"/>
  <c r="K89" i="248"/>
  <c r="J89" i="248"/>
  <c r="I89" i="248"/>
  <c r="H89" i="248"/>
  <c r="G89" i="248"/>
  <c r="F89" i="248"/>
  <c r="E89" i="248"/>
  <c r="D53" i="248"/>
  <c r="D89" i="248" s="1"/>
  <c r="M88" i="248"/>
  <c r="L88" i="248"/>
  <c r="K88" i="248"/>
  <c r="J88" i="248"/>
  <c r="I88" i="248"/>
  <c r="G88" i="248"/>
  <c r="F88" i="248"/>
  <c r="E88" i="248"/>
  <c r="D52" i="248"/>
  <c r="D88" i="248"/>
  <c r="M87" i="248"/>
  <c r="L51" i="248"/>
  <c r="L87" i="248" s="1"/>
  <c r="J51" i="248"/>
  <c r="J87" i="248" s="1"/>
  <c r="I87" i="248"/>
  <c r="H87" i="248"/>
  <c r="F51" i="248"/>
  <c r="F87" i="248" s="1"/>
  <c r="E87" i="248"/>
  <c r="D51" i="248"/>
  <c r="D87" i="248" s="1"/>
  <c r="G43" i="248"/>
  <c r="E43" i="248"/>
  <c r="A43" i="248"/>
  <c r="E41" i="248"/>
  <c r="B41" i="248"/>
  <c r="A41" i="248"/>
  <c r="P34" i="248"/>
  <c r="M32" i="248"/>
  <c r="K32" i="248"/>
  <c r="I32" i="248"/>
  <c r="H32" i="248"/>
  <c r="G32" i="248"/>
  <c r="E32" i="248"/>
  <c r="P3" i="248"/>
  <c r="M32" i="247"/>
  <c r="K32" i="247"/>
  <c r="I32" i="247"/>
  <c r="H32" i="247"/>
  <c r="G32" i="247"/>
  <c r="E32" i="247"/>
  <c r="P34" i="247"/>
  <c r="N65" i="247"/>
  <c r="N101" i="247" s="1"/>
  <c r="M98" i="247"/>
  <c r="L98" i="247"/>
  <c r="M97" i="247"/>
  <c r="L97" i="247"/>
  <c r="M96" i="247"/>
  <c r="L96" i="247"/>
  <c r="M95" i="247"/>
  <c r="L95" i="247"/>
  <c r="M94" i="247"/>
  <c r="L94" i="247"/>
  <c r="M93" i="247"/>
  <c r="L93" i="247"/>
  <c r="M92" i="247"/>
  <c r="L92" i="247"/>
  <c r="M91" i="247"/>
  <c r="L91" i="247"/>
  <c r="M90" i="247"/>
  <c r="L90" i="247"/>
  <c r="M89" i="247"/>
  <c r="L89" i="247"/>
  <c r="M88" i="247"/>
  <c r="L88" i="247"/>
  <c r="M87" i="247"/>
  <c r="L51" i="247"/>
  <c r="L87" i="247" s="1"/>
  <c r="B41" i="247"/>
  <c r="A41" i="247"/>
  <c r="A77" i="247"/>
  <c r="E87" i="247"/>
  <c r="A79" i="247"/>
  <c r="B77" i="247"/>
  <c r="A43" i="247"/>
  <c r="B6" i="239"/>
  <c r="C88" i="247"/>
  <c r="C89" i="247"/>
  <c r="C90" i="247"/>
  <c r="C91" i="247"/>
  <c r="C92" i="247"/>
  <c r="C93" i="247"/>
  <c r="C94" i="247"/>
  <c r="C95" i="247"/>
  <c r="C96" i="247"/>
  <c r="C97" i="247"/>
  <c r="C98" i="247"/>
  <c r="C87" i="247"/>
  <c r="G79" i="247"/>
  <c r="E79" i="247"/>
  <c r="E77" i="247"/>
  <c r="G43" i="247"/>
  <c r="E43" i="247"/>
  <c r="E41" i="247"/>
  <c r="K98" i="247"/>
  <c r="K97" i="247"/>
  <c r="K96" i="247"/>
  <c r="K95" i="247"/>
  <c r="K94" i="247"/>
  <c r="K93" i="247"/>
  <c r="K92" i="247"/>
  <c r="K91" i="247"/>
  <c r="K89" i="247"/>
  <c r="K87" i="247"/>
  <c r="I87" i="247"/>
  <c r="H88" i="247"/>
  <c r="I88" i="247"/>
  <c r="H89" i="247"/>
  <c r="I89" i="247"/>
  <c r="H90" i="247"/>
  <c r="I90" i="247"/>
  <c r="H91" i="247"/>
  <c r="I91" i="247"/>
  <c r="H92" i="247"/>
  <c r="I92" i="247"/>
  <c r="H93" i="247"/>
  <c r="I93" i="247"/>
  <c r="H94" i="247"/>
  <c r="I94" i="247"/>
  <c r="H95" i="247"/>
  <c r="I95" i="247"/>
  <c r="H96" i="247"/>
  <c r="I96" i="247"/>
  <c r="H97" i="247"/>
  <c r="I97" i="247"/>
  <c r="H98" i="247"/>
  <c r="I98" i="247"/>
  <c r="G98" i="247"/>
  <c r="G97" i="247"/>
  <c r="G96" i="247"/>
  <c r="G95" i="247"/>
  <c r="G94" i="247"/>
  <c r="G93" i="247"/>
  <c r="G92" i="247"/>
  <c r="G91" i="247"/>
  <c r="G90" i="247"/>
  <c r="G89" i="247"/>
  <c r="G88" i="247"/>
  <c r="G87" i="247"/>
  <c r="E88" i="247"/>
  <c r="E89" i="247"/>
  <c r="E90" i="247"/>
  <c r="E91" i="247"/>
  <c r="E92" i="247"/>
  <c r="E94" i="247"/>
  <c r="E95" i="247"/>
  <c r="E96" i="247"/>
  <c r="E97" i="247"/>
  <c r="E98" i="247"/>
  <c r="J98" i="247"/>
  <c r="J97" i="247"/>
  <c r="J96" i="247"/>
  <c r="J95" i="247"/>
  <c r="J94" i="247"/>
  <c r="J93" i="247"/>
  <c r="J92" i="247"/>
  <c r="J91" i="247"/>
  <c r="J90" i="247"/>
  <c r="J89" i="247"/>
  <c r="J88" i="247"/>
  <c r="J51" i="247"/>
  <c r="J87" i="247" s="1"/>
  <c r="F98" i="247"/>
  <c r="F97" i="247"/>
  <c r="F96" i="247"/>
  <c r="F95" i="247"/>
  <c r="F94" i="247"/>
  <c r="F93" i="247"/>
  <c r="F92" i="247"/>
  <c r="F91" i="247"/>
  <c r="F90" i="247"/>
  <c r="F89" i="247"/>
  <c r="F88" i="247"/>
  <c r="F51" i="247"/>
  <c r="F87" i="247" s="1"/>
  <c r="D52" i="247"/>
  <c r="D88" i="247" s="1"/>
  <c r="D53" i="247"/>
  <c r="D89" i="247"/>
  <c r="D54" i="247"/>
  <c r="D90" i="247" s="1"/>
  <c r="D55" i="247"/>
  <c r="D91" i="247" s="1"/>
  <c r="D56" i="247"/>
  <c r="D92" i="247" s="1"/>
  <c r="D57" i="247"/>
  <c r="D93" i="247" s="1"/>
  <c r="D58" i="247"/>
  <c r="D94" i="247" s="1"/>
  <c r="D59" i="247"/>
  <c r="D95" i="247"/>
  <c r="D60" i="247"/>
  <c r="D96" i="247" s="1"/>
  <c r="D61" i="247"/>
  <c r="D97" i="247" s="1"/>
  <c r="D62" i="247"/>
  <c r="D98" i="247" s="1"/>
  <c r="D51" i="247"/>
  <c r="D87" i="247"/>
  <c r="P3" i="247"/>
  <c r="A6" i="239"/>
  <c r="F6" i="246"/>
  <c r="D10" i="246"/>
  <c r="P17" i="133"/>
  <c r="D6" i="239"/>
  <c r="R32" i="133"/>
  <c r="R31" i="133"/>
  <c r="R30" i="133"/>
  <c r="E93" i="247"/>
  <c r="E90" i="249"/>
  <c r="E90" i="248"/>
  <c r="K88" i="247"/>
  <c r="K90" i="247"/>
  <c r="H94" i="248"/>
  <c r="E97" i="248"/>
  <c r="E97" i="251"/>
  <c r="P5" i="275" l="1"/>
  <c r="P5" i="274"/>
  <c r="H8" i="277"/>
  <c r="P5" i="276"/>
  <c r="A69" i="273"/>
  <c r="P6" i="276"/>
  <c r="P6" i="275"/>
  <c r="H9" i="277"/>
  <c r="P6" i="274"/>
  <c r="A70" i="273"/>
  <c r="A3" i="275"/>
  <c r="A3" i="274"/>
  <c r="A3" i="276"/>
  <c r="P4" i="276"/>
  <c r="H7" i="277"/>
  <c r="A14" i="277" s="1"/>
  <c r="B2" i="277" s="1"/>
  <c r="P4" i="274"/>
  <c r="P4" i="275"/>
  <c r="O30" i="196"/>
  <c r="O32" i="196" s="1"/>
  <c r="O2" i="273"/>
  <c r="G48" i="273"/>
  <c r="P89" i="248"/>
  <c r="P92" i="248"/>
  <c r="P94" i="248"/>
  <c r="P98" i="248"/>
  <c r="P88" i="250"/>
  <c r="P88" i="251"/>
  <c r="P91" i="251"/>
  <c r="P96" i="251"/>
  <c r="P98" i="251"/>
  <c r="P97" i="251"/>
  <c r="P95" i="247"/>
  <c r="P92" i="247"/>
  <c r="P89" i="247"/>
  <c r="P98" i="247"/>
  <c r="P92" i="249"/>
  <c r="P90" i="250"/>
  <c r="P93" i="251"/>
  <c r="P93" i="247"/>
  <c r="P96" i="247"/>
  <c r="P90" i="247"/>
  <c r="P95" i="248"/>
  <c r="P96" i="248"/>
  <c r="P91" i="249"/>
  <c r="P93" i="249"/>
  <c r="P96" i="249"/>
  <c r="P98" i="249"/>
  <c r="P91" i="250"/>
  <c r="P93" i="250"/>
  <c r="P95" i="250"/>
  <c r="P97" i="250"/>
  <c r="P89" i="251"/>
  <c r="P94" i="251"/>
  <c r="P97" i="248"/>
  <c r="P88" i="249"/>
  <c r="P92" i="250"/>
  <c r="P96" i="250"/>
  <c r="P98" i="250"/>
  <c r="P90" i="251"/>
  <c r="P90" i="249"/>
  <c r="P97" i="247"/>
  <c r="P94" i="247"/>
  <c r="P91" i="247"/>
  <c r="P88" i="247"/>
  <c r="P93" i="248"/>
  <c r="P87" i="250"/>
  <c r="P89" i="250"/>
  <c r="P92" i="251"/>
  <c r="M99" i="247"/>
  <c r="M99" i="248"/>
  <c r="P32" i="249"/>
  <c r="O65" i="249" s="1"/>
  <c r="M99" i="249"/>
  <c r="P32" i="248"/>
  <c r="O65" i="248" s="1"/>
  <c r="O101" i="248" s="1"/>
  <c r="P101" i="248" s="1"/>
  <c r="M99" i="250"/>
  <c r="M99" i="251"/>
  <c r="P32" i="250"/>
  <c r="O65" i="250" s="1"/>
  <c r="P35" i="248"/>
  <c r="G63" i="248"/>
  <c r="M63" i="251"/>
  <c r="E63" i="248"/>
  <c r="K63" i="250"/>
  <c r="M63" i="247"/>
  <c r="G95" i="251"/>
  <c r="G99" i="251" s="1"/>
  <c r="P35" i="249"/>
  <c r="K87" i="248"/>
  <c r="K99" i="248" s="1"/>
  <c r="K63" i="248"/>
  <c r="H95" i="249"/>
  <c r="P95" i="249" s="1"/>
  <c r="K87" i="251"/>
  <c r="P87" i="251" s="1"/>
  <c r="K63" i="251"/>
  <c r="E63" i="247"/>
  <c r="G63" i="249"/>
  <c r="K63" i="249"/>
  <c r="P32" i="247"/>
  <c r="K63" i="247"/>
  <c r="E63" i="249"/>
  <c r="H94" i="249"/>
  <c r="P94" i="249" s="1"/>
  <c r="E63" i="250"/>
  <c r="E63" i="251"/>
  <c r="G90" i="248"/>
  <c r="P90" i="248" s="1"/>
  <c r="E87" i="249"/>
  <c r="P87" i="249" s="1"/>
  <c r="M63" i="249"/>
  <c r="M63" i="248"/>
  <c r="E97" i="249"/>
  <c r="P97" i="249" s="1"/>
  <c r="M63" i="250"/>
  <c r="P32" i="251"/>
  <c r="P35" i="251" s="1"/>
  <c r="G99" i="250"/>
  <c r="H99" i="251"/>
  <c r="I63" i="247"/>
  <c r="G91" i="248"/>
  <c r="P91" i="248" s="1"/>
  <c r="G99" i="247"/>
  <c r="G63" i="247"/>
  <c r="G89" i="249"/>
  <c r="P89" i="249" s="1"/>
  <c r="G87" i="248"/>
  <c r="P87" i="248" s="1"/>
  <c r="H63" i="249"/>
  <c r="I63" i="251"/>
  <c r="I63" i="250"/>
  <c r="G63" i="250"/>
  <c r="H63" i="250"/>
  <c r="I63" i="248"/>
  <c r="H63" i="248"/>
  <c r="H63" i="247"/>
  <c r="I99" i="248"/>
  <c r="E99" i="247"/>
  <c r="H63" i="251"/>
  <c r="I63" i="249"/>
  <c r="H88" i="248"/>
  <c r="P88" i="248" s="1"/>
  <c r="G63" i="251"/>
  <c r="P5" i="250"/>
  <c r="A64" i="196"/>
  <c r="P5" i="251"/>
  <c r="A73" i="13"/>
  <c r="D8" i="239"/>
  <c r="A3" i="247"/>
  <c r="A3" i="251"/>
  <c r="B12" i="239"/>
  <c r="A3" i="248"/>
  <c r="A3" i="249"/>
  <c r="A3" i="250"/>
  <c r="F10" i="246"/>
  <c r="D7" i="239"/>
  <c r="A14" i="239" s="1"/>
  <c r="B2" i="239" s="1"/>
  <c r="P6" i="249"/>
  <c r="A65" i="196"/>
  <c r="P6" i="250"/>
  <c r="A74" i="13"/>
  <c r="P6" i="247"/>
  <c r="P6" i="251"/>
  <c r="D9" i="239"/>
  <c r="P6" i="248"/>
  <c r="F9" i="246"/>
  <c r="F7" i="246"/>
  <c r="A18" i="246" s="1"/>
  <c r="B2" i="246" s="1"/>
  <c r="P4" i="250"/>
  <c r="P4" i="249"/>
  <c r="P4" i="247"/>
  <c r="P4" i="251"/>
  <c r="O2" i="196"/>
  <c r="P4" i="248"/>
  <c r="I99" i="249"/>
  <c r="I99" i="251"/>
  <c r="K99" i="250"/>
  <c r="K99" i="247"/>
  <c r="E99" i="251"/>
  <c r="E99" i="250"/>
  <c r="I99" i="247"/>
  <c r="E99" i="248"/>
  <c r="K99" i="249"/>
  <c r="I99" i="250"/>
  <c r="P5" i="248"/>
  <c r="P5" i="249"/>
  <c r="P5" i="247"/>
  <c r="F8" i="246"/>
  <c r="H87" i="247"/>
  <c r="H99" i="247" s="1"/>
  <c r="H94" i="250"/>
  <c r="P94" i="250" s="1"/>
  <c r="H2" i="13"/>
  <c r="P95" i="251" l="1"/>
  <c r="P99" i="251" s="1"/>
  <c r="P87" i="247"/>
  <c r="P99" i="247" s="1"/>
  <c r="P65" i="248"/>
  <c r="G99" i="249"/>
  <c r="H99" i="248"/>
  <c r="P35" i="250"/>
  <c r="E99" i="249"/>
  <c r="K99" i="251"/>
  <c r="O65" i="251"/>
  <c r="O101" i="251" s="1"/>
  <c r="P101" i="251" s="1"/>
  <c r="P35" i="247"/>
  <c r="O65" i="247"/>
  <c r="H99" i="249"/>
  <c r="P63" i="251"/>
  <c r="O101" i="250"/>
  <c r="P101" i="250" s="1"/>
  <c r="P65" i="250"/>
  <c r="P99" i="249"/>
  <c r="P63" i="248"/>
  <c r="P65" i="249"/>
  <c r="O101" i="249"/>
  <c r="P101" i="249" s="1"/>
  <c r="P63" i="247"/>
  <c r="G99" i="248"/>
  <c r="P63" i="250"/>
  <c r="P63" i="249"/>
  <c r="P99" i="248"/>
  <c r="P102" i="248" s="1"/>
  <c r="D21" i="239" s="1"/>
  <c r="H99" i="250"/>
  <c r="P99" i="250"/>
  <c r="P102" i="250" s="1"/>
  <c r="D23" i="239" s="1"/>
  <c r="P66" i="248" l="1"/>
  <c r="J79" i="248" s="1"/>
  <c r="P65" i="251"/>
  <c r="P66" i="251" s="1"/>
  <c r="P102" i="249"/>
  <c r="D22" i="239" s="1"/>
  <c r="P102" i="251"/>
  <c r="D24" i="239" s="1"/>
  <c r="P66" i="250"/>
  <c r="T84" i="250" s="1"/>
  <c r="P66" i="249"/>
  <c r="P65" i="247"/>
  <c r="P66" i="247" s="1"/>
  <c r="O101" i="247"/>
  <c r="P101" i="247" s="1"/>
  <c r="P102" i="247" s="1"/>
  <c r="D20" i="239" s="1"/>
  <c r="T84" i="248" l="1"/>
  <c r="T81" i="248"/>
  <c r="S87" i="248"/>
  <c r="J79" i="250"/>
  <c r="T81" i="250"/>
  <c r="S87" i="250"/>
  <c r="J79" i="251"/>
  <c r="T84" i="251"/>
  <c r="T81" i="251"/>
  <c r="S87" i="251"/>
  <c r="S87" i="247"/>
  <c r="T84" i="247"/>
  <c r="T81" i="247"/>
  <c r="J79" i="247"/>
  <c r="S87" i="249"/>
  <c r="J79" i="249"/>
  <c r="T84" i="249"/>
  <c r="T81" i="249"/>
  <c r="D12" i="239"/>
  <c r="O10" i="196" s="1"/>
  <c r="O14" i="196" s="1"/>
  <c r="T87" i="250" l="1"/>
  <c r="T87" i="248"/>
  <c r="T87" i="251"/>
  <c r="T87" i="249"/>
  <c r="T87" i="247"/>
  <c r="O35" i="196"/>
  <c r="A35" i="196" s="1"/>
  <c r="A37" i="196" s="1"/>
</calcChain>
</file>

<file path=xl/comments1.xml><?xml version="1.0" encoding="utf-8"?>
<comments xmlns="http://schemas.openxmlformats.org/spreadsheetml/2006/main">
  <authors>
    <author>We</author>
  </authors>
  <commentList>
    <comment ref="P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<sst xmlns="http://schemas.openxmlformats.org/spreadsheetml/2006/main" count="1273" uniqueCount="204">
  <si>
    <t>3. Ergebnisbilanz</t>
  </si>
  <si>
    <t>Berichtsraster für Sachberichte</t>
  </si>
  <si>
    <t>1. Kurze Darstellung</t>
  </si>
  <si>
    <t></t>
  </si>
  <si>
    <t>bis:</t>
  </si>
  <si>
    <t>2. Erläuterungen</t>
  </si>
  <si>
    <t>2.</t>
  </si>
  <si>
    <t>Ich bestätige, dass</t>
  </si>
  <si>
    <t>Zuwendungsempfänger/Anschrift</t>
  </si>
  <si>
    <t>Ort, Datum</t>
  </si>
  <si>
    <t>Verwendungsnachweis</t>
  </si>
  <si>
    <t>Siehe Fußnote 1 Seite 1 des Verwendungsnachweises.</t>
  </si>
  <si>
    <t>Gesamtsumme der Finanzierung</t>
  </si>
  <si>
    <t>Betrag in €</t>
  </si>
  <si>
    <t>Ansprechpartner/in:</t>
  </si>
  <si>
    <t>Weitere Ausführungen bitte als Anlage beifügen!</t>
  </si>
  <si>
    <t>3.</t>
  </si>
  <si>
    <t>die Angaben in diesem Verwendungsnachweis richtig und vollständig sind.</t>
  </si>
  <si>
    <t>die Angaben mit den Büchern und Belegen übereinstimmen.</t>
  </si>
  <si>
    <t>keine Einschränkungen hinsichtlich der steuerlichen Unbedenklichkeit bestehen.</t>
  </si>
  <si>
    <t>Gesamtsumme der zuwendungsfähigen Ausgaben</t>
  </si>
  <si>
    <t>lfd.
Nr.</t>
  </si>
  <si>
    <t xml:space="preserve">Aktenzeichen: </t>
  </si>
  <si>
    <t xml:space="preserve">Verwendungsnachweis vom: </t>
  </si>
  <si>
    <t>Bescheid vom</t>
  </si>
  <si>
    <t>Datum</t>
  </si>
  <si>
    <t>Einnahmen</t>
  </si>
  <si>
    <t>Änderungsdokumentation</t>
  </si>
  <si>
    <t>Version</t>
  </si>
  <si>
    <t>Beschreibung der Änderung</t>
  </si>
  <si>
    <t>V 1.0</t>
  </si>
  <si>
    <t>Ersterstellung</t>
  </si>
  <si>
    <t>Druckbereich</t>
  </si>
  <si>
    <t>Tag der
Zahlung</t>
  </si>
  <si>
    <t>davon für</t>
  </si>
  <si>
    <t>Nummer des 
Bankauszuges</t>
  </si>
  <si>
    <t>Datum der
Wertstellung</t>
  </si>
  <si>
    <r>
      <t xml:space="preserve">Einnahmenart
</t>
    </r>
    <r>
      <rPr>
        <sz val="7"/>
        <color indexed="30"/>
        <rFont val="Arial"/>
        <family val="2"/>
      </rPr>
      <t>Bitte auswählen!</t>
    </r>
  </si>
  <si>
    <r>
      <t xml:space="preserve">Einnahmengrund
</t>
    </r>
    <r>
      <rPr>
        <sz val="7"/>
        <color indexed="30"/>
        <rFont val="Arial"/>
        <family val="2"/>
      </rPr>
      <t>(Einnahmen mit positivem Vorzeichen und 
Rückzahlungen mit negativem Vorzeichen)</t>
    </r>
  </si>
  <si>
    <r>
      <rPr>
        <b/>
        <i/>
        <u/>
        <sz val="8"/>
        <color indexed="30"/>
        <rFont val="Arial"/>
        <family val="2"/>
      </rPr>
      <t>Ausfüllhinweise:</t>
    </r>
    <r>
      <rPr>
        <i/>
        <sz val="8"/>
        <color indexed="30"/>
        <rFont val="Arial"/>
        <family val="2"/>
      </rPr>
      <t xml:space="preserve">
Zur Untersetzung der Beträge bitte nachvollziebare Anlagen beifügen!
</t>
    </r>
  </si>
  <si>
    <t>Geben Sie eine aussagefähige Darstellung des durchgeführten Projektverlaufes und des Erfolges im Einzelnen.</t>
  </si>
  <si>
    <t xml:space="preserve">Abweichungen der Einnahmen und Ausgaben gegenüber dem Ausgaben- und Finanzierungsplan sind zu </t>
  </si>
  <si>
    <t>erläutern. Berichte externer Dritter sind beizufügen.</t>
  </si>
  <si>
    <t>Erstellen Sie Ihren Sachbericht im unten zur Verfügung gestellten Textfeld oder schreiben Sie den Sachbericht</t>
  </si>
  <si>
    <t>z. B. mit WORD und fügen diesen unter Angabe des Aktenzeichens dem Verwendungsnachweis bei.</t>
  </si>
  <si>
    <t>Der Sachbericht ist als Anlage diesem Verwendungsnachweis beigefügt.</t>
  </si>
  <si>
    <t>des Hintergrundes und der Zielsetzung des Projektes</t>
  </si>
  <si>
    <t>der Rahmenbedingungen des Projektes</t>
  </si>
  <si>
    <t>der Maßnahmeplanung und des Projektablaufes</t>
  </si>
  <si>
    <t>der ggf. vorhandenen Besonderheiten des Projektes/der Zielgruppe</t>
  </si>
  <si>
    <t>Ø</t>
  </si>
  <si>
    <t>zu etwaigen Abweichungen zum genehmigten Ausgaben- und Finanzierungsplan</t>
  </si>
  <si>
    <t>SV-Beiträge
(Überweisung an KK)</t>
  </si>
  <si>
    <t>Lohnsteuer
(Überweisung an Finanzamt)</t>
  </si>
  <si>
    <t>Gesamtbetrag
in €</t>
  </si>
  <si>
    <t>Betrag
in €</t>
  </si>
  <si>
    <t>AG-Betrag
in €</t>
  </si>
  <si>
    <t>AN-Betrag
in €</t>
  </si>
  <si>
    <t>U1, U2, U3
in €</t>
  </si>
  <si>
    <t>Beschäftigungszeitraum im Projekt vom:</t>
  </si>
  <si>
    <t>Monat</t>
  </si>
  <si>
    <t>Januar</t>
  </si>
  <si>
    <t>Februar</t>
  </si>
  <si>
    <t>März</t>
  </si>
  <si>
    <t>April</t>
  </si>
  <si>
    <t>Mai</t>
  </si>
  <si>
    <t>Juni</t>
  </si>
  <si>
    <t>Juli</t>
  </si>
  <si>
    <t>August</t>
  </si>
  <si>
    <t>September</t>
  </si>
  <si>
    <t>Oktober</t>
  </si>
  <si>
    <t>November</t>
  </si>
  <si>
    <t>Dezember</t>
  </si>
  <si>
    <t>Erfolgt laut Zuwendungs-/Änderungsbescheid eine Begrenzung der zuwendungsfähigen Personalausgaben für o. g. Mitarbeiter/in aufgrund der Überschreitung der TV-L-Höchstgrenze?</t>
  </si>
  <si>
    <t>Bitte auswählen!</t>
  </si>
  <si>
    <t>Summe</t>
  </si>
  <si>
    <t>wöchentliche
Arbeitszeit
gemäß
Arbeitsvertrag
(in h):</t>
  </si>
  <si>
    <t>wöchentliche
Arbeitszeit
im Projekt
(in h):</t>
  </si>
  <si>
    <t>Hier sind keine Eintragungen vorzunehmen!</t>
  </si>
  <si>
    <r>
      <rPr>
        <b/>
        <i/>
        <u/>
        <sz val="8"/>
        <color indexed="30"/>
        <rFont val="Arial"/>
        <family val="2"/>
      </rPr>
      <t>Ausfüllhinweise:</t>
    </r>
    <r>
      <rPr>
        <i/>
        <sz val="8"/>
        <color indexed="30"/>
        <rFont val="Arial"/>
        <family val="2"/>
      </rPr>
      <t xml:space="preserve">
Bitte füllen Sie die Anlage zu den Personalausgaben aus. Die Beträge ziehen sich automatisch in die Belegliste.
</t>
    </r>
  </si>
  <si>
    <t>Name des Mitarbeiters</t>
  </si>
  <si>
    <t>anteilige Projektausgaben
für Fachkraft
in €</t>
  </si>
  <si>
    <t>I. Abrechnung der Personalausgaben gemäß Lohn-/Gehaltsabrechnung</t>
  </si>
  <si>
    <t>II. Berechnung der anteiligen Personalausgaben gemäß Arbeitszeit im Projekt</t>
  </si>
  <si>
    <t>III. Berechnung der anteiligen zuwendungsfähigen Personalausgaben gemäß Vergleichsentgelt nach TV-L</t>
  </si>
  <si>
    <t>Name, Vorname Mitarbeiter/in:</t>
  </si>
  <si>
    <t>Bitte beachten Sie, dass hier die Angaben zur wöchentlichen Arbeitszeit im Projekt einzutragen sind!</t>
  </si>
  <si>
    <t>Zwischensumme</t>
  </si>
  <si>
    <r>
      <t xml:space="preserve">Bitte beachten Sie, dass hier die im Rahmen des Arbeitsvertrages tatsächlich laut </t>
    </r>
    <r>
      <rPr>
        <b/>
        <i/>
        <sz val="9"/>
        <color indexed="10"/>
        <rFont val="Arial"/>
        <family val="2"/>
      </rPr>
      <t>Lohn-/Gehaltsabrechnung</t>
    </r>
    <r>
      <rPr>
        <i/>
        <sz val="9"/>
        <color indexed="10"/>
        <rFont val="Arial"/>
        <family val="2"/>
      </rPr>
      <t xml:space="preserve"> angefallenen Personalausgaben einzutragen sind (abzüglich eventl. Sanierungsgelder)!</t>
    </r>
  </si>
  <si>
    <t>Beitrag Berufsgenossenschaft</t>
  </si>
  <si>
    <t>Bedingung ist erfüllt für:</t>
  </si>
  <si>
    <t>Berechnung:</t>
  </si>
  <si>
    <t>bewilligte Personalausgaben</t>
  </si>
  <si>
    <t>beantragte Personalausgaben</t>
  </si>
  <si>
    <t>bewilligte Personalausgaben / beantragte Personalausgaben</t>
  </si>
  <si>
    <t>abgerechnete projektbezogene Personalausgaben</t>
  </si>
  <si>
    <t>bewilligte Personalausgaben / abgerechnete projektbezogene Personalausgaben</t>
  </si>
  <si>
    <r>
      <rPr>
        <b/>
        <u/>
        <sz val="9"/>
        <rFont val="Arial"/>
        <family val="2"/>
      </rPr>
      <t>beantragte</t>
    </r>
    <r>
      <rPr>
        <sz val="9"/>
        <rFont val="Arial"/>
        <family val="2"/>
      </rPr>
      <t xml:space="preserve"> Personalausgaben laut Zuwendungs-/Änderungsbescheid </t>
    </r>
    <r>
      <rPr>
        <u/>
        <sz val="9"/>
        <rFont val="Arial"/>
        <family val="2"/>
      </rPr>
      <t>ohne</t>
    </r>
    <r>
      <rPr>
        <sz val="9"/>
        <rFont val="Arial"/>
        <family val="2"/>
      </rPr>
      <t xml:space="preserve"> </t>
    </r>
    <r>
      <rPr>
        <b/>
        <sz val="9"/>
        <rFont val="Arial"/>
        <family val="2"/>
      </rPr>
      <t>Sanierungsgelder</t>
    </r>
    <r>
      <rPr>
        <sz val="9"/>
        <rFont val="Arial"/>
        <family val="2"/>
      </rPr>
      <t>:</t>
    </r>
  </si>
  <si>
    <r>
      <rPr>
        <b/>
        <u/>
        <sz val="9"/>
        <rFont val="Arial"/>
        <family val="2"/>
      </rPr>
      <t>bewilligte</t>
    </r>
    <r>
      <rPr>
        <sz val="9"/>
        <rFont val="Arial"/>
        <family val="2"/>
      </rPr>
      <t xml:space="preserve"> zuwendungsfähige Personalausgaben laut Zuwendungs-/Änderungsbescheid </t>
    </r>
    <r>
      <rPr>
        <u/>
        <sz val="9"/>
        <rFont val="Arial"/>
        <family val="2"/>
      </rPr>
      <t>ohne</t>
    </r>
    <r>
      <rPr>
        <sz val="9"/>
        <rFont val="Arial"/>
        <family val="2"/>
      </rPr>
      <t xml:space="preserve"> </t>
    </r>
    <r>
      <rPr>
        <b/>
        <sz val="9"/>
        <rFont val="Arial"/>
        <family val="2"/>
      </rPr>
      <t>Sanierungsgelder</t>
    </r>
    <r>
      <rPr>
        <sz val="9"/>
        <rFont val="Arial"/>
        <family val="2"/>
      </rPr>
      <t>:</t>
    </r>
  </si>
  <si>
    <t>Fall 1</t>
  </si>
  <si>
    <t>Fall 2</t>
  </si>
  <si>
    <r>
      <t xml:space="preserve">abgerechnete projektbezogene PA   </t>
    </r>
    <r>
      <rPr>
        <b/>
        <sz val="11"/>
        <rFont val="Arial"/>
        <family val="2"/>
      </rPr>
      <t>≥</t>
    </r>
    <r>
      <rPr>
        <sz val="9"/>
        <rFont val="Arial"/>
        <family val="2"/>
      </rPr>
      <t xml:space="preserve">   beantragte PA</t>
    </r>
  </si>
  <si>
    <r>
      <t xml:space="preserve">abgerechnete projektbezogene PA   </t>
    </r>
    <r>
      <rPr>
        <b/>
        <sz val="11"/>
        <rFont val="Arial"/>
        <family val="2"/>
      </rPr>
      <t>&lt;</t>
    </r>
    <r>
      <rPr>
        <sz val="9"/>
        <rFont val="Arial"/>
        <family val="2"/>
      </rPr>
      <t xml:space="preserve">   beantragte PA</t>
    </r>
  </si>
  <si>
    <t>Beschäftigungszeitraum vom/bis</t>
  </si>
  <si>
    <t>3. Zahlenmäßiger Nachweis der Ausgaben und Finanzierung (Zusammenfassung der Beleglisten)</t>
  </si>
  <si>
    <t>4. Bestätigungen und Erklärung im Sinne ANBest-P¹</t>
  </si>
  <si>
    <t>Zutreffendes bitte ankreuzen!</t>
  </si>
  <si>
    <t>Anlagen:</t>
  </si>
  <si>
    <t>Bitte den Namen zusätzlich in Druckbuchstaben angeben!</t>
  </si>
  <si>
    <t>rechtsverbindliche Unterschrift(en) des Zuwendungsempfängers</t>
  </si>
  <si>
    <t>2. Sachbericht</t>
  </si>
  <si>
    <t>Eingangsstempel</t>
  </si>
  <si>
    <t>Datum:</t>
  </si>
  <si>
    <t>I. Allgemeine Angaben¹</t>
  </si>
  <si>
    <t xml:space="preserve">Projektbezeichnung:
</t>
  </si>
  <si>
    <t>Tel.-Nr.:</t>
  </si>
  <si>
    <t>E-Mail-Adresse:</t>
  </si>
  <si>
    <t>Zuwendungsbescheid vom:</t>
  </si>
  <si>
    <t>letzter Änderungsbescheid vom:</t>
  </si>
  <si>
    <t>Bewilligungszeitraum vom:</t>
  </si>
  <si>
    <t>Abrechnungszeitraum vom:</t>
  </si>
  <si>
    <t>in €</t>
  </si>
  <si>
    <t>Bisher erhaltene Fördermittel aus
o. g. Zuwendungsbescheid/letztem Änderungsbescheid:</t>
  </si>
  <si>
    <t>Bisher zurückgezahlte Fördermittel aus 
o. g. Zuwendungsbescheid/letztem Änderungsbescheid:</t>
  </si>
  <si>
    <t>Es verbleiben ausgezahlte Mittel insgesamt in Höhe von:</t>
  </si>
  <si>
    <r>
      <t xml:space="preserve">Durchführungsort 
des Projektes:
</t>
    </r>
    <r>
      <rPr>
        <sz val="8"/>
        <rFont val="Arial"/>
        <family val="2"/>
      </rPr>
      <t>(Anschrift)</t>
    </r>
  </si>
  <si>
    <t>Zuwendungsfähige Ausgaben (in €)¹</t>
  </si>
  <si>
    <t>Finanzierung des Projektes - bezogen auf die zuwendungsfähigen Ausgaben (in €)¹</t>
  </si>
  <si>
    <t>Erfüllung des Konzeptes zum Angebot zur Unterstützung im Alltag und dessen</t>
  </si>
  <si>
    <t>Schulung, und Fortbildung der ehrenamtlichen Helfer/innen u. a.)</t>
  </si>
  <si>
    <r>
      <t>Qualitätssicherung</t>
    </r>
    <r>
      <rPr>
        <sz val="8"/>
        <rFont val="Arial"/>
        <family val="2"/>
      </rPr>
      <t xml:space="preserve"> (Ausrichtung auf Dauer, Regelmäßigkeit, Verlässlichkeit,</t>
    </r>
  </si>
  <si>
    <t>V 1.1</t>
  </si>
  <si>
    <t>1. Änderung</t>
  </si>
  <si>
    <t>V 1.2</t>
  </si>
  <si>
    <t>2. Änderung</t>
  </si>
  <si>
    <t>V 1.3</t>
  </si>
  <si>
    <t>3. Änderung</t>
  </si>
  <si>
    <t>V 1.4</t>
  </si>
  <si>
    <t>4. Änderung</t>
  </si>
  <si>
    <t>V 1.5</t>
  </si>
  <si>
    <t>V 1.6</t>
  </si>
  <si>
    <t>Landesmittel (bewilligt/ausgezahlte)</t>
  </si>
  <si>
    <t>Förderung von Onlineberatung im Rahmen des Bund/Länder-Projektes
laut Jugendministerkonferenzbeschluss vom Mai 2003</t>
  </si>
  <si>
    <t xml:space="preserve">1.
</t>
  </si>
  <si>
    <t>Ausgaben für Personal (Vergütung für Beratungsfachkräfte inkl. Sozialabgaben der Onlineberatung)</t>
  </si>
  <si>
    <t>Anpassung der allgemeinen Hinweise, des zahlenmäßogen Nachweises inkl. der Belegliste "Einnahmen" und der Bestätigungen und Erklärungen im Sinne ANBest-P/ANBest-Gk</t>
  </si>
  <si>
    <t>Layoutanpassung, Überarbeitung der Anlagen zur Berechnung der Personalausgaben, Ergänzung der Hinweise zum Ausfüllen des VWN</t>
  </si>
  <si>
    <t>F-EEF</t>
  </si>
  <si>
    <t>V 1.7</t>
  </si>
  <si>
    <t>Nettozahlung inkl. vermögens-
wirksame Leistungen VWL
(Überweisung an Mitarbeiter)</t>
  </si>
  <si>
    <t>Altersvorsorge, Sonstiges</t>
  </si>
  <si>
    <t>Umlageerstattung Krankenkasse</t>
  </si>
  <si>
    <t>Ergänzung der Spalte "Umlagenerstattung Krankenkasse" in den Anlagen zur Berechnung der Personalausgaben, Löschen der Plausiprüfung beim »Tag der Zahlung«</t>
  </si>
  <si>
    <t>V 1.8</t>
  </si>
  <si>
    <t>Sachausgaben</t>
  </si>
  <si>
    <t>3.1</t>
  </si>
  <si>
    <t>Eigenmittel des Antragstellers</t>
  </si>
  <si>
    <t>3.2</t>
  </si>
  <si>
    <t>Einnahmen von Dritten</t>
  </si>
  <si>
    <t>3.3</t>
  </si>
  <si>
    <t>Spenden</t>
  </si>
  <si>
    <t>Private Mittel</t>
  </si>
  <si>
    <t>4.</t>
  </si>
  <si>
    <t>Öffentliche Mittel</t>
  </si>
  <si>
    <t>4.1</t>
  </si>
  <si>
    <t>Mittel der zuständigen kreisfreien Stadt</t>
  </si>
  <si>
    <t>4.2</t>
  </si>
  <si>
    <t>Mittel des zuständigen Landkreises</t>
  </si>
  <si>
    <t>5.</t>
  </si>
  <si>
    <t>5. ausgezahlte Landesmittel</t>
  </si>
  <si>
    <t>die Ausgaben notwendig waren.</t>
  </si>
  <si>
    <t>die Zuwendung zweckentsprechend, wirtschaftlich und sparsam verwendet wurde.</t>
  </si>
  <si>
    <t>ich zum Vorsteuerabzug allgemein oder für das hier durchgeführte Projekt</t>
  </si>
  <si>
    <t>und das bei der Abrechnung im Verwendungsnachweis berücksichtigt habe.</t>
  </si>
  <si>
    <t xml:space="preserve">mir bekannt ist, dass ich mich wegen unrichtigen, unvollständigen oder 
unterlassenen Angaben über subventionserhebliche Tatsachen gemäß 
§ 264 des Strafgesetzbuches wegen Subventionsbetruges strafbar machen kann. </t>
  </si>
  <si>
    <t xml:space="preserve">mir ferner bekannt ist, dass ich verpflichtet bin, der Bewilligungsbehörde 
mitzuteilen, sobald sich Umstände ändern, die subventionserhebliche 
Tatsachen betreffen. </t>
  </si>
  <si>
    <t>mir der Gesetzestext des § 264 StGB sowie der §§ 3 - 5 des Subventions-
gesetzes (SubvG) mit den Antragsunterlagen übergeben wurde und ich 
den Inhalt zur Kenntnis genommen habe.</t>
  </si>
  <si>
    <t>Beleglisten der Ausgaben</t>
  </si>
  <si>
    <t>Belegliste der Einnahmen</t>
  </si>
  <si>
    <r>
      <rPr>
        <b/>
        <i/>
        <u/>
        <sz val="8"/>
        <color indexed="30"/>
        <rFont val="Arial"/>
        <family val="2"/>
      </rPr>
      <t>Ausfüllhinweise:</t>
    </r>
    <r>
      <rPr>
        <i/>
        <sz val="8"/>
        <color indexed="30"/>
        <rFont val="Arial"/>
        <family val="2"/>
      </rPr>
      <t xml:space="preserve">
Die Spalten Beleg- bzw. Rechnungsnummer, Rechnungsdatum und Tag der Zahlung sind grundsätzlich anzugeben. Die Spalten Empfänger und Zahlungsgrund bitte ausführlich ausfüllen. Bitte achten Sie auf eine genaue Beschreibung des Zahlungsgrundes.
</t>
    </r>
  </si>
  <si>
    <t>Beleg- bzw.
Rechnungs-
nummer</t>
  </si>
  <si>
    <t>Rechnungs-
datum</t>
  </si>
  <si>
    <t>Empfänger
(Rechnungssteller)</t>
  </si>
  <si>
    <t>Zahlungsgrund
(Liefer- und Leistungsgegenstand)</t>
  </si>
  <si>
    <t>Gesamtbetrag
der Rechnung/
des Beleges
in €</t>
  </si>
  <si>
    <t>davon
abgerechnet
im Projekt
in €</t>
  </si>
  <si>
    <t>Löschen der Hinweise zum VWN, Anpassung des zahlenmäßigen Nachweises der Ausgaben und Finanzierung, Ergänzung Belegliste 2. Sachausgaben, Löschen der Übersicht zu den Fachkräften, Ergänzung der Bestätigungen um Erklärung zum Datenschutz und zum Vorsteuerabzug</t>
  </si>
  <si>
    <t>Weimarische Straße 45/46</t>
  </si>
  <si>
    <t>99099 Erfurt</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</si>
  <si>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</si>
  <si>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</si>
  <si>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</si>
  <si>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V 1.9</t>
  </si>
  <si>
    <t>Adressänderung, Anpassung der Fußnote 1</t>
  </si>
  <si>
    <t>VWN</t>
  </si>
  <si>
    <t>Förderung einer EEFL Beratungsstelle - Onlineberatung</t>
  </si>
  <si>
    <t>GFAW</t>
  </si>
  <si>
    <t>TLVwA</t>
  </si>
  <si>
    <t>V 2.0</t>
  </si>
  <si>
    <t>Übernahme des Formulars</t>
  </si>
  <si>
    <t>Thüringer Landesverwaltungsamt</t>
  </si>
  <si>
    <t>- Abteilungsgruppe Arbeits- und Wirtschaftsförderung</t>
  </si>
  <si>
    <t>Durch den o. g. Zuwendungsbescheid/letzten Änderungsbescheid 
wurde zur Finanzierung des o. g. Projektes insgesamt bewilligt:</t>
  </si>
  <si>
    <t>den betroffenen Personen im Sinne des Art. 4 DSGVO (z. B. Mitarbeiter/in, Ansprech-
partner/in, Teilnehmer/in im Projekt) die Kenntnisnahme der allgemeinen "Daten-
schutzerklärung Förderverfahren" des TLVwA bzw. auf den jeweiligen Empfänger 
orientierte "Datenschutzerklärung Förderverfahren" ermöglicht wurde.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</si>
</sst>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1]_-;\-* #,##0.00\ [$€-1]_-;_-* &quot;-&quot;??\ [$€-1]_-"/>
    <numFmt numFmtId="165" formatCode="dd/mm/yy;@"/>
    <numFmt numFmtId="166" formatCode="00000"/>
    <numFmt numFmtId="167" formatCode="#,##0.00_ ;\-#,##0.00\ "/>
    <numFmt numFmtId="168" formatCode="#,##0.00;#,##0.00;"/>
    <numFmt numFmtId="169" formatCode="General;;"/>
    <numFmt numFmtId="170" formatCode="#,##0.00;\-#,##0.00;"/>
    <numFmt numFmtId="171" formatCode="#,##0.00\ &quot;€&quot;"/>
  </numFmts>
  <fonts count="50" x14ac:knownFonts="1">
    <font>
      <sz val="10"/>
      <name val="Arial"/>
    </font>
    <font>
      <sz val="10"/>
      <name val="Arial"/>
      <family val="2"/>
    </font>
    <font>
      <sz val="8"/>
      <name val="Arial"/>
      <family val="2"/>
    </font>
    <font>
      <b/>
      <sz val="12"/>
      <name val="Arial"/>
      <family val="2"/>
    </font>
    <font>
      <sz val="9"/>
      <name val="Arial"/>
      <family val="2"/>
    </font>
    <font>
      <b/>
      <sz val="9"/>
      <name val="Arial"/>
      <family val="2"/>
    </font>
    <font>
      <u/>
      <sz val="10"/>
      <color indexed="12"/>
      <name val="Arial"/>
      <family val="2"/>
    </font>
    <font>
      <sz val="9"/>
      <name val="Arial"/>
      <family val="2"/>
    </font>
    <font>
      <b/>
      <sz val="8"/>
      <name val="Arial"/>
      <family val="2"/>
    </font>
    <font>
      <sz val="8"/>
      <name val="Arial"/>
      <family val="2"/>
    </font>
    <font>
      <sz val="7"/>
      <name val="Arial"/>
      <family val="2"/>
    </font>
    <font>
      <b/>
      <u/>
      <sz val="9"/>
      <name val="Arial"/>
      <family val="2"/>
    </font>
    <font>
      <sz val="9"/>
      <name val="Wingdings"/>
      <charset val="2"/>
    </font>
    <font>
      <sz val="11"/>
      <name val="Arial"/>
      <family val="2"/>
    </font>
    <font>
      <vertAlign val="superscript"/>
      <sz val="7"/>
      <name val="Arial"/>
      <family val="2"/>
    </font>
    <font>
      <sz val="9"/>
      <color indexed="8"/>
      <name val="Arial"/>
      <family val="2"/>
    </font>
    <font>
      <sz val="8"/>
      <color indexed="10"/>
      <name val="Arial"/>
      <family val="2"/>
    </font>
    <font>
      <b/>
      <u/>
      <sz val="8"/>
      <name val="Arial"/>
      <family val="2"/>
    </font>
    <font>
      <i/>
      <sz val="8"/>
      <name val="Arial"/>
      <family val="2"/>
    </font>
    <font>
      <sz val="9"/>
      <color indexed="10"/>
      <name val="Arial"/>
      <family val="2"/>
    </font>
    <font>
      <sz val="7"/>
      <name val="Arial"/>
      <family val="2"/>
    </font>
    <font>
      <b/>
      <sz val="9"/>
      <name val="Arial"/>
      <family val="2"/>
    </font>
    <font>
      <i/>
      <sz val="8"/>
      <color indexed="22"/>
      <name val="Arial"/>
      <family val="2"/>
    </font>
    <font>
      <b/>
      <sz val="20"/>
      <name val="Arial"/>
      <family val="2"/>
    </font>
    <font>
      <sz val="12"/>
      <color indexed="8"/>
      <name val="Arial"/>
      <family val="2"/>
    </font>
    <font>
      <sz val="12"/>
      <color indexed="9"/>
      <name val="Arial"/>
      <family val="2"/>
    </font>
    <font>
      <i/>
      <sz val="8"/>
      <color indexed="10"/>
      <name val="Arial"/>
      <family val="2"/>
    </font>
    <font>
      <sz val="12"/>
      <name val="Arial"/>
      <family val="2"/>
    </font>
    <font>
      <sz val="9"/>
      <color indexed="81"/>
      <name val="Arial"/>
      <family val="2"/>
    </font>
    <font>
      <sz val="7"/>
      <color indexed="30"/>
      <name val="Arial"/>
      <family val="2"/>
    </font>
    <font>
      <i/>
      <sz val="8"/>
      <color indexed="30"/>
      <name val="Arial"/>
      <family val="2"/>
    </font>
    <font>
      <b/>
      <i/>
      <u/>
      <sz val="8"/>
      <color indexed="30"/>
      <name val="Arial"/>
      <family val="2"/>
    </font>
    <font>
      <b/>
      <sz val="11"/>
      <name val="Arial"/>
      <family val="2"/>
    </font>
    <font>
      <u/>
      <sz val="9"/>
      <name val="Arial"/>
      <family val="2"/>
    </font>
    <font>
      <i/>
      <u/>
      <sz val="8"/>
      <name val="Arial"/>
      <family val="2"/>
    </font>
    <font>
      <i/>
      <sz val="9"/>
      <color indexed="10"/>
      <name val="Arial"/>
      <family val="2"/>
    </font>
    <font>
      <b/>
      <i/>
      <sz val="9"/>
      <color indexed="10"/>
      <name val="Arial"/>
      <family val="2"/>
    </font>
    <font>
      <u/>
      <sz val="9"/>
      <color indexed="12"/>
      <name val="Arial"/>
      <family val="2"/>
    </font>
    <font>
      <sz val="9"/>
      <color theme="0"/>
      <name val="Arial"/>
      <family val="2"/>
    </font>
    <font>
      <i/>
      <sz val="9"/>
      <color theme="0" tint="-0.499984740745262"/>
      <name val="Arial"/>
      <family val="2"/>
    </font>
    <font>
      <i/>
      <sz val="9"/>
      <color rgb="FF0000FF"/>
      <name val="Arial"/>
      <family val="2"/>
    </font>
    <font>
      <i/>
      <sz val="8"/>
      <color rgb="FF0070C0"/>
      <name val="Arial"/>
      <family val="2"/>
    </font>
    <font>
      <i/>
      <sz val="8"/>
      <color rgb="FFFF0000"/>
      <name val="Arial"/>
      <family val="2"/>
    </font>
    <font>
      <i/>
      <sz val="9"/>
      <color rgb="FFFF0000"/>
      <name val="Arial"/>
      <family val="2"/>
    </font>
    <font>
      <b/>
      <sz val="9"/>
      <color rgb="FFFF0000"/>
      <name val="Arial"/>
      <family val="2"/>
    </font>
    <font>
      <sz val="8"/>
      <color rgb="FF000000"/>
      <name val="Tahoma"/>
      <family val="2"/>
    </font>
    <font>
      <sz val="10"/>
      <color rgb="FF000000"/>
      <name val="Arial"/>
      <family val="2"/>
    </font>
    <font>
      <b/>
      <sz val="18"/>
      <name val="Arial"/>
      <family val="2"/>
    </font>
    <font>
      <b/>
      <sz val="14"/>
      <name val="Arial"/>
      <family val="2"/>
    </font>
    <font>
      <i/>
      <sz val="9"/>
      <name val="Arial"/>
      <family val="2"/>
    </font>
  </fonts>
  <fills count="2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9"/>
        <bgColor indexed="64"/>
      </patternFill>
    </fill>
    <fill>
      <patternFill patternType="solid">
        <fgColor indexed="43"/>
        <bgColor indexed="64"/>
      </patternFill>
    </fill>
    <fill>
      <patternFill patternType="solid">
        <fgColor indexed="43"/>
        <bgColor indexed="9"/>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CC"/>
        <bgColor indexed="8"/>
      </patternFill>
    </fill>
    <fill>
      <patternFill patternType="solid">
        <fgColor rgb="FFFCD5B5"/>
        <bgColor indexed="64"/>
      </patternFill>
    </fill>
    <fill>
      <patternFill patternType="solid">
        <fgColor indexed="43"/>
        <bgColor indexed="8"/>
      </patternFill>
    </fill>
    <fill>
      <patternFill patternType="solid">
        <fgColor theme="4" tint="0.59999389629810485"/>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164" fontId="7" fillId="0" borderId="0" applyFont="0" applyFill="0" applyBorder="0" applyAlignment="0" applyProtection="0"/>
    <xf numFmtId="164" fontId="4" fillId="0" borderId="0" applyFont="0" applyFill="0" applyBorder="0" applyAlignment="0" applyProtection="0"/>
    <xf numFmtId="0" fontId="6" fillId="0" borderId="0" applyNumberFormat="0" applyFill="0" applyBorder="0" applyAlignment="0" applyProtection="0">
      <alignment vertical="top"/>
      <protection locked="0"/>
    </xf>
    <xf numFmtId="0" fontId="1" fillId="4" borderId="1" applyNumberFormat="0" applyFont="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9">
    <xf numFmtId="0" fontId="0" fillId="0" borderId="0" xfId="0"/>
    <xf numFmtId="4" fontId="4" fillId="0" borderId="0"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vertical="top"/>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vertical="center" wrapText="1"/>
      <protection hidden="1"/>
    </xf>
    <xf numFmtId="4" fontId="4" fillId="0" borderId="0" xfId="0" applyNumberFormat="1"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right" vertical="center" indent="2"/>
      <protection hidden="1"/>
    </xf>
    <xf numFmtId="0" fontId="4" fillId="0" borderId="4"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top"/>
      <protection hidden="1"/>
    </xf>
    <xf numFmtId="0" fontId="10" fillId="0" borderId="0" xfId="0" applyFont="1" applyFill="1" applyBorder="1" applyAlignment="1" applyProtection="1">
      <alignment vertical="top" wrapText="1"/>
      <protection hidden="1"/>
    </xf>
    <xf numFmtId="0" fontId="5" fillId="0" borderId="0" xfId="0" applyFont="1" applyFill="1" applyBorder="1" applyAlignment="1" applyProtection="1">
      <alignment vertical="center"/>
      <protection hidden="1"/>
    </xf>
    <xf numFmtId="14" fontId="5"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right" vertical="center"/>
      <protection hidden="1"/>
    </xf>
    <xf numFmtId="1" fontId="4" fillId="0" borderId="0" xfId="0" applyNumberFormat="1"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14"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wrapText="1"/>
      <protection hidden="1"/>
    </xf>
    <xf numFmtId="49" fontId="4" fillId="0" borderId="0" xfId="0" applyNumberFormat="1" applyFont="1" applyFill="1" applyBorder="1" applyAlignment="1" applyProtection="1">
      <alignment horizontal="left" vertical="center" wrapText="1"/>
      <protection hidden="1"/>
    </xf>
    <xf numFmtId="0" fontId="18" fillId="0" borderId="0" xfId="0" applyFont="1" applyFill="1" applyBorder="1" applyAlignment="1" applyProtection="1">
      <alignment horizontal="left" vertical="center"/>
      <protection hidden="1"/>
    </xf>
    <xf numFmtId="0" fontId="17" fillId="0" borderId="0" xfId="0" applyFont="1" applyFill="1" applyBorder="1" applyAlignment="1" applyProtection="1">
      <alignment vertical="top" wrapText="1"/>
      <protection hidden="1"/>
    </xf>
    <xf numFmtId="0" fontId="17" fillId="0" borderId="0" xfId="0" applyFont="1" applyFill="1" applyBorder="1" applyAlignment="1" applyProtection="1">
      <alignment horizontal="left" vertical="center" wrapText="1" indent="2"/>
      <protection hidden="1"/>
    </xf>
    <xf numFmtId="0" fontId="19" fillId="0" borderId="0" xfId="0" applyFont="1" applyFill="1" applyBorder="1" applyAlignment="1" applyProtection="1">
      <alignment vertical="center"/>
      <protection hidden="1"/>
    </xf>
    <xf numFmtId="0" fontId="4" fillId="0" borderId="0"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49" fontId="4" fillId="0" borderId="0" xfId="0" applyNumberFormat="1" applyFont="1" applyAlignment="1" applyProtection="1">
      <alignment vertical="center"/>
      <protection hidden="1"/>
    </xf>
    <xf numFmtId="0" fontId="5" fillId="0" borderId="5" xfId="0" applyFont="1" applyBorder="1" applyAlignment="1" applyProtection="1">
      <alignment vertical="center"/>
      <protection hidden="1"/>
    </xf>
    <xf numFmtId="3" fontId="5" fillId="0" borderId="0" xfId="0" applyNumberFormat="1" applyFont="1" applyFill="1" applyBorder="1" applyAlignment="1" applyProtection="1">
      <alignment horizontal="right" vertical="center" indent="8"/>
      <protection hidden="1"/>
    </xf>
    <xf numFmtId="4" fontId="21" fillId="0" borderId="0" xfId="0" applyNumberFormat="1" applyFont="1" applyFill="1" applyBorder="1" applyAlignment="1" applyProtection="1">
      <alignment horizontal="left" vertical="center"/>
      <protection hidden="1"/>
    </xf>
    <xf numFmtId="4" fontId="21" fillId="0" borderId="0" xfId="0" applyNumberFormat="1" applyFont="1" applyFill="1" applyBorder="1" applyAlignment="1" applyProtection="1">
      <alignment horizontal="right" vertical="center" indent="2"/>
      <protection hidden="1"/>
    </xf>
    <xf numFmtId="49" fontId="4" fillId="0" borderId="3" xfId="0" applyNumberFormat="1"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0" xfId="0" applyFont="1" applyBorder="1" applyAlignment="1" applyProtection="1">
      <alignment vertical="center"/>
      <protection hidden="1"/>
    </xf>
    <xf numFmtId="49" fontId="4" fillId="0" borderId="0" xfId="0" applyNumberFormat="1" applyFont="1" applyBorder="1" applyAlignment="1" applyProtection="1">
      <alignment vertical="center"/>
      <protection hidden="1"/>
    </xf>
    <xf numFmtId="0" fontId="14" fillId="0" borderId="0" xfId="0" applyFont="1" applyFill="1" applyBorder="1" applyAlignment="1" applyProtection="1">
      <alignment horizontal="center" vertical="top"/>
      <protection hidden="1"/>
    </xf>
    <xf numFmtId="0" fontId="18" fillId="0" borderId="0" xfId="0" applyNumberFormat="1" applyFont="1" applyAlignment="1" applyProtection="1">
      <alignment vertical="center"/>
      <protection hidden="1"/>
    </xf>
    <xf numFmtId="0" fontId="18" fillId="0" borderId="0" xfId="0" applyNumberFormat="1" applyFont="1" applyAlignment="1" applyProtection="1">
      <alignment horizontal="right"/>
      <protection hidden="1"/>
    </xf>
    <xf numFmtId="0" fontId="18" fillId="0" borderId="0" xfId="0" applyNumberFormat="1" applyFont="1" applyAlignment="1" applyProtection="1">
      <alignment horizontal="right" vertical="top"/>
      <protection hidden="1"/>
    </xf>
    <xf numFmtId="0" fontId="4" fillId="0" borderId="0"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4" fillId="0" borderId="0" xfId="23" applyNumberFormat="1" applyAlignment="1" applyProtection="1">
      <alignment vertical="center"/>
      <protection hidden="1"/>
    </xf>
    <xf numFmtId="0" fontId="4" fillId="0" borderId="0" xfId="23" applyNumberFormat="1" applyAlignment="1" applyProtection="1">
      <alignment horizontal="center" vertical="center"/>
      <protection hidden="1"/>
    </xf>
    <xf numFmtId="0" fontId="4" fillId="0" borderId="0" xfId="23" applyNumberFormat="1" applyBorder="1" applyAlignment="1" applyProtection="1">
      <alignment vertical="center"/>
      <protection hidden="1"/>
    </xf>
    <xf numFmtId="2" fontId="4" fillId="14" borderId="6" xfId="27" applyNumberFormat="1" applyFont="1" applyFill="1" applyBorder="1" applyAlignment="1" applyProtection="1">
      <alignment vertical="center"/>
      <protection hidden="1"/>
    </xf>
    <xf numFmtId="49" fontId="8" fillId="14" borderId="6" xfId="27" applyNumberFormat="1" applyFont="1" applyFill="1" applyBorder="1" applyAlignment="1" applyProtection="1">
      <alignment horizontal="center" vertical="top"/>
      <protection hidden="1"/>
    </xf>
    <xf numFmtId="49" fontId="5" fillId="14" borderId="6" xfId="27" applyNumberFormat="1" applyFont="1" applyFill="1" applyBorder="1" applyAlignment="1" applyProtection="1">
      <alignment horizontal="left" vertical="top" indent="1"/>
      <protection hidden="1"/>
    </xf>
    <xf numFmtId="4" fontId="4" fillId="14" borderId="6" xfId="27" applyNumberFormat="1" applyFont="1" applyFill="1" applyBorder="1" applyAlignment="1" applyProtection="1">
      <alignment horizontal="right" vertical="top" indent="1"/>
      <protection hidden="1"/>
    </xf>
    <xf numFmtId="0" fontId="4" fillId="0" borderId="0" xfId="27" applyFont="1" applyFill="1" applyAlignment="1" applyProtection="1">
      <alignment vertical="top"/>
      <protection hidden="1"/>
    </xf>
    <xf numFmtId="0" fontId="1" fillId="0" borderId="0" xfId="27"/>
    <xf numFmtId="1" fontId="5" fillId="14" borderId="6" xfId="27" applyNumberFormat="1" applyFont="1" applyFill="1" applyBorder="1" applyAlignment="1" applyProtection="1">
      <alignment horizontal="left" vertical="center"/>
      <protection hidden="1"/>
    </xf>
    <xf numFmtId="0" fontId="1" fillId="14" borderId="6" xfId="27" applyFill="1" applyBorder="1"/>
    <xf numFmtId="0" fontId="5" fillId="14" borderId="6" xfId="29" applyFont="1" applyFill="1" applyBorder="1" applyAlignment="1" applyProtection="1">
      <alignment vertical="center"/>
      <protection hidden="1"/>
    </xf>
    <xf numFmtId="0" fontId="4" fillId="14" borderId="6" xfId="29" applyFont="1" applyFill="1" applyBorder="1" applyAlignment="1" applyProtection="1">
      <alignment horizontal="right" vertical="center" indent="1"/>
      <protection hidden="1"/>
    </xf>
    <xf numFmtId="0" fontId="5" fillId="14" borderId="6" xfId="29" applyNumberFormat="1" applyFont="1" applyFill="1" applyBorder="1" applyAlignment="1" applyProtection="1">
      <alignment horizontal="left" vertical="center"/>
      <protection hidden="1"/>
    </xf>
    <xf numFmtId="49" fontId="4" fillId="0" borderId="0" xfId="27" applyNumberFormat="1" applyFont="1" applyFill="1" applyBorder="1" applyAlignment="1" applyProtection="1">
      <alignment vertical="center"/>
      <protection hidden="1"/>
    </xf>
    <xf numFmtId="14" fontId="18" fillId="0" borderId="0" xfId="27" applyNumberFormat="1" applyFont="1" applyFill="1" applyBorder="1" applyAlignment="1" applyProtection="1">
      <alignment horizontal="right"/>
      <protection hidden="1"/>
    </xf>
    <xf numFmtId="14" fontId="18" fillId="0" borderId="0" xfId="27" applyNumberFormat="1" applyFont="1" applyFill="1" applyBorder="1" applyAlignment="1" applyProtection="1">
      <alignment horizontal="right" vertical="top"/>
      <protection hidden="1"/>
    </xf>
    <xf numFmtId="2" fontId="26" fillId="13" borderId="7" xfId="27" applyNumberFormat="1" applyFont="1" applyFill="1" applyBorder="1" applyAlignment="1" applyProtection="1">
      <alignment wrapText="1"/>
      <protection hidden="1"/>
    </xf>
    <xf numFmtId="4" fontId="5" fillId="13" borderId="9" xfId="27" applyNumberFormat="1" applyFont="1" applyFill="1" applyBorder="1" applyAlignment="1" applyProtection="1">
      <alignment horizontal="right" vertical="center" indent="1"/>
      <protection hidden="1"/>
    </xf>
    <xf numFmtId="49" fontId="5" fillId="0" borderId="0" xfId="27" applyNumberFormat="1" applyFont="1" applyFill="1" applyBorder="1" applyAlignment="1" applyProtection="1">
      <alignment horizontal="center" vertical="top"/>
      <protection hidden="1"/>
    </xf>
    <xf numFmtId="49" fontId="8" fillId="0" borderId="0" xfId="27" applyNumberFormat="1" applyFont="1" applyFill="1" applyBorder="1" applyAlignment="1" applyProtection="1">
      <alignment horizontal="center" vertical="top"/>
      <protection hidden="1"/>
    </xf>
    <xf numFmtId="49" fontId="5" fillId="0" borderId="0" xfId="27" applyNumberFormat="1" applyFont="1" applyFill="1" applyBorder="1" applyAlignment="1" applyProtection="1">
      <alignment horizontal="left" vertical="top" indent="1"/>
      <protection hidden="1"/>
    </xf>
    <xf numFmtId="4" fontId="4" fillId="0" borderId="0" xfId="27" applyNumberFormat="1" applyFont="1" applyFill="1" applyBorder="1" applyAlignment="1" applyProtection="1">
      <alignment horizontal="right" vertical="top" indent="1"/>
      <protection hidden="1"/>
    </xf>
    <xf numFmtId="2" fontId="18" fillId="0" borderId="0" xfId="27" applyNumberFormat="1" applyFont="1" applyFill="1" applyBorder="1" applyAlignment="1" applyProtection="1">
      <alignment vertical="center"/>
      <protection hidden="1"/>
    </xf>
    <xf numFmtId="2" fontId="40" fillId="0" borderId="0" xfId="27" applyNumberFormat="1" applyFont="1" applyFill="1" applyBorder="1" applyAlignment="1" applyProtection="1">
      <alignment vertical="center"/>
      <protection hidden="1"/>
    </xf>
    <xf numFmtId="0" fontId="13" fillId="0" borderId="0" xfId="27" applyFont="1" applyAlignment="1" applyProtection="1">
      <alignment vertical="top"/>
    </xf>
    <xf numFmtId="0" fontId="4" fillId="0" borderId="0" xfId="27" applyFont="1" applyAlignment="1" applyProtection="1">
      <alignment vertical="top"/>
    </xf>
    <xf numFmtId="0" fontId="4" fillId="0" borderId="0" xfId="27" applyFont="1"/>
    <xf numFmtId="0" fontId="27" fillId="0" borderId="0" xfId="27" applyFont="1" applyAlignment="1" applyProtection="1">
      <alignment vertical="top"/>
    </xf>
    <xf numFmtId="0" fontId="4" fillId="0" borderId="0" xfId="0" applyFont="1" applyFill="1" applyBorder="1" applyAlignment="1" applyProtection="1">
      <alignment vertical="center"/>
    </xf>
    <xf numFmtId="14" fontId="2" fillId="0" borderId="0" xfId="0" applyNumberFormat="1" applyFont="1" applyFill="1" applyBorder="1" applyAlignment="1" applyProtection="1">
      <alignment horizontal="left" vertical="center"/>
    </xf>
    <xf numFmtId="0" fontId="10" fillId="0" borderId="0" xfId="0" applyFont="1" applyFill="1" applyBorder="1" applyAlignment="1" applyProtection="1">
      <alignment vertical="top"/>
    </xf>
    <xf numFmtId="49" fontId="5" fillId="16" borderId="7" xfId="0" applyNumberFormat="1" applyFont="1" applyFill="1" applyBorder="1" applyAlignment="1" applyProtection="1">
      <alignment horizontal="left" vertical="center" indent="1"/>
      <protection hidden="1"/>
    </xf>
    <xf numFmtId="49" fontId="5" fillId="16" borderId="8" xfId="0" applyNumberFormat="1" applyFont="1" applyFill="1" applyBorder="1" applyAlignment="1" applyProtection="1">
      <alignment vertical="center" wrapText="1"/>
      <protection hidden="1"/>
    </xf>
    <xf numFmtId="49" fontId="5" fillId="16" borderId="9" xfId="0" applyNumberFormat="1" applyFont="1" applyFill="1" applyBorder="1" applyAlignment="1" applyProtection="1">
      <alignment vertical="center" wrapText="1"/>
      <protection hidden="1"/>
    </xf>
    <xf numFmtId="2" fontId="4" fillId="14" borderId="6" xfId="24" applyNumberFormat="1" applyFont="1" applyFill="1" applyBorder="1" applyAlignment="1" applyProtection="1">
      <alignment vertical="center"/>
      <protection hidden="1"/>
    </xf>
    <xf numFmtId="0" fontId="4" fillId="14" borderId="6" xfId="29" applyFont="1" applyFill="1" applyBorder="1" applyAlignment="1" applyProtection="1">
      <alignment vertical="center"/>
      <protection hidden="1"/>
    </xf>
    <xf numFmtId="14" fontId="4" fillId="14" borderId="6" xfId="29" applyNumberFormat="1" applyFont="1" applyFill="1" applyBorder="1" applyAlignment="1" applyProtection="1">
      <alignment vertical="center"/>
      <protection hidden="1"/>
    </xf>
    <xf numFmtId="0" fontId="1" fillId="0" borderId="0" xfId="24"/>
    <xf numFmtId="1" fontId="5" fillId="14" borderId="6" xfId="24" applyNumberFormat="1" applyFont="1" applyFill="1" applyBorder="1" applyAlignment="1" applyProtection="1">
      <alignment horizontal="left" vertical="center"/>
      <protection hidden="1"/>
    </xf>
    <xf numFmtId="0" fontId="1" fillId="14" borderId="6" xfId="24" applyFill="1" applyBorder="1"/>
    <xf numFmtId="0" fontId="5" fillId="14" borderId="6" xfId="29" applyNumberFormat="1" applyFont="1" applyFill="1" applyBorder="1" applyAlignment="1" applyProtection="1">
      <alignment horizontal="center" vertical="center"/>
      <protection hidden="1"/>
    </xf>
    <xf numFmtId="0" fontId="5" fillId="14" borderId="11" xfId="29" applyNumberFormat="1" applyFont="1" applyFill="1" applyBorder="1" applyAlignment="1" applyProtection="1">
      <alignment horizontal="center" vertical="center"/>
      <protection hidden="1"/>
    </xf>
    <xf numFmtId="2" fontId="11" fillId="0" borderId="0" xfId="24" applyNumberFormat="1" applyFont="1" applyFill="1" applyBorder="1" applyAlignment="1" applyProtection="1">
      <alignment horizontal="left" vertical="center"/>
      <protection hidden="1"/>
    </xf>
    <xf numFmtId="165" fontId="5" fillId="0" borderId="0" xfId="24" applyNumberFormat="1" applyFont="1" applyFill="1" applyBorder="1" applyAlignment="1" applyProtection="1">
      <alignment horizontal="left" vertical="center"/>
      <protection hidden="1"/>
    </xf>
    <xf numFmtId="14" fontId="5" fillId="0" borderId="0" xfId="24" applyNumberFormat="1" applyFont="1" applyFill="1" applyBorder="1" applyAlignment="1" applyProtection="1">
      <alignment horizontal="left" vertical="center"/>
      <protection hidden="1"/>
    </xf>
    <xf numFmtId="0" fontId="4" fillId="0" borderId="0" xfId="24" applyNumberFormat="1" applyFont="1" applyFill="1" applyBorder="1" applyAlignment="1" applyProtection="1">
      <alignment horizontal="right" vertical="center"/>
      <protection hidden="1"/>
    </xf>
    <xf numFmtId="49" fontId="5" fillId="13" borderId="7" xfId="24" applyNumberFormat="1" applyFont="1" applyFill="1" applyBorder="1" applyAlignment="1" applyProtection="1">
      <alignment horizontal="center" vertical="top"/>
      <protection hidden="1"/>
    </xf>
    <xf numFmtId="49" fontId="4" fillId="13" borderId="8" xfId="24" applyNumberFormat="1" applyFont="1" applyFill="1" applyBorder="1" applyAlignment="1" applyProtection="1">
      <alignment horizontal="center" vertical="top"/>
      <protection hidden="1"/>
    </xf>
    <xf numFmtId="14" fontId="4" fillId="13" borderId="8" xfId="24" applyNumberFormat="1" applyFont="1" applyFill="1" applyBorder="1" applyAlignment="1" applyProtection="1">
      <alignment horizontal="center" vertical="top"/>
      <protection hidden="1"/>
    </xf>
    <xf numFmtId="2" fontId="5" fillId="13" borderId="8" xfId="24" applyNumberFormat="1" applyFont="1" applyFill="1" applyBorder="1" applyAlignment="1" applyProtection="1">
      <alignment horizontal="left" vertical="center" indent="1"/>
      <protection hidden="1"/>
    </xf>
    <xf numFmtId="49" fontId="5" fillId="13" borderId="8" xfId="24" applyNumberFormat="1" applyFont="1" applyFill="1" applyBorder="1" applyAlignment="1" applyProtection="1">
      <alignment horizontal="right" vertical="center" indent="1"/>
      <protection hidden="1"/>
    </xf>
    <xf numFmtId="4" fontId="5" fillId="13" borderId="9" xfId="24" applyNumberFormat="1" applyFont="1" applyFill="1" applyBorder="1" applyAlignment="1" applyProtection="1">
      <alignment horizontal="right" vertical="center" indent="1"/>
      <protection hidden="1"/>
    </xf>
    <xf numFmtId="2" fontId="40" fillId="0" borderId="0" xfId="24" applyNumberFormat="1" applyFont="1" applyFill="1" applyBorder="1" applyAlignment="1" applyProtection="1">
      <alignment vertical="center"/>
      <protection hidden="1"/>
    </xf>
    <xf numFmtId="49" fontId="8" fillId="0" borderId="0" xfId="24" applyNumberFormat="1" applyFont="1" applyFill="1" applyBorder="1" applyAlignment="1" applyProtection="1">
      <alignment horizontal="center" vertical="top"/>
      <protection hidden="1"/>
    </xf>
    <xf numFmtId="14" fontId="4" fillId="0" borderId="0" xfId="24" applyNumberFormat="1" applyFont="1" applyFill="1" applyBorder="1" applyAlignment="1" applyProtection="1">
      <alignment horizontal="center" vertical="top"/>
      <protection hidden="1"/>
    </xf>
    <xf numFmtId="0" fontId="4" fillId="0" borderId="0" xfId="24" applyFont="1" applyFill="1" applyBorder="1" applyAlignment="1" applyProtection="1">
      <alignment horizontal="left" vertical="center" indent="1"/>
      <protection hidden="1"/>
    </xf>
    <xf numFmtId="0" fontId="18" fillId="0" borderId="12" xfId="24" applyNumberFormat="1" applyFont="1" applyFill="1" applyBorder="1" applyAlignment="1" applyProtection="1">
      <alignment horizontal="left" vertical="center" indent="1"/>
      <protection hidden="1"/>
    </xf>
    <xf numFmtId="0" fontId="4" fillId="0" borderId="0" xfId="24" applyFont="1" applyFill="1" applyBorder="1" applyAlignment="1" applyProtection="1">
      <alignment vertical="center"/>
      <protection hidden="1"/>
    </xf>
    <xf numFmtId="0" fontId="18" fillId="0" borderId="13" xfId="24" applyNumberFormat="1" applyFont="1" applyFill="1" applyBorder="1" applyAlignment="1" applyProtection="1">
      <alignment horizontal="left" vertical="center" indent="1"/>
      <protection hidden="1"/>
    </xf>
    <xf numFmtId="49" fontId="5" fillId="0" borderId="0" xfId="24" applyNumberFormat="1" applyFont="1" applyFill="1" applyBorder="1" applyAlignment="1" applyProtection="1">
      <alignment horizontal="center" vertical="top"/>
      <protection hidden="1"/>
    </xf>
    <xf numFmtId="165" fontId="5" fillId="0" borderId="0" xfId="24" applyNumberFormat="1" applyFont="1" applyFill="1" applyBorder="1" applyAlignment="1" applyProtection="1">
      <alignment horizontal="right" vertical="top" indent="1"/>
      <protection hidden="1"/>
    </xf>
    <xf numFmtId="2" fontId="18" fillId="0" borderId="0" xfId="24" applyNumberFormat="1" applyFont="1" applyFill="1" applyBorder="1" applyAlignment="1" applyProtection="1">
      <alignment vertical="center"/>
      <protection hidden="1"/>
    </xf>
    <xf numFmtId="49" fontId="4" fillId="15" borderId="10" xfId="24" applyNumberFormat="1" applyFont="1" applyFill="1" applyBorder="1" applyAlignment="1" applyProtection="1">
      <alignment horizontal="left" vertical="top" indent="1"/>
      <protection locked="0"/>
    </xf>
    <xf numFmtId="14" fontId="4" fillId="15" borderId="10" xfId="24" applyNumberFormat="1" applyFont="1" applyFill="1" applyBorder="1" applyAlignment="1" applyProtection="1">
      <alignment horizontal="center" vertical="top"/>
      <protection locked="0"/>
    </xf>
    <xf numFmtId="49" fontId="4" fillId="15" borderId="10" xfId="24" applyNumberFormat="1" applyFont="1" applyFill="1" applyBorder="1" applyAlignment="1" applyProtection="1">
      <alignment horizontal="left" vertical="top" wrapText="1" indent="1"/>
      <protection locked="0"/>
    </xf>
    <xf numFmtId="167" fontId="4" fillId="15" borderId="10" xfId="24" applyNumberFormat="1" applyFont="1" applyFill="1" applyBorder="1" applyAlignment="1" applyProtection="1">
      <alignment horizontal="right" vertical="top" indent="1"/>
      <protection locked="0"/>
    </xf>
    <xf numFmtId="0" fontId="13" fillId="0" borderId="0" xfId="24" applyFont="1"/>
    <xf numFmtId="0" fontId="4" fillId="0" borderId="0" xfId="24" applyFont="1"/>
    <xf numFmtId="49" fontId="4" fillId="15" borderId="6" xfId="24" applyNumberFormat="1" applyFont="1" applyFill="1" applyBorder="1" applyAlignment="1" applyProtection="1">
      <alignment horizontal="left" vertical="top" indent="1"/>
      <protection locked="0"/>
    </xf>
    <xf numFmtId="49" fontId="4" fillId="15" borderId="6" xfId="24" applyNumberFormat="1" applyFont="1" applyFill="1" applyBorder="1" applyAlignment="1" applyProtection="1">
      <alignment horizontal="left" vertical="top" wrapText="1" indent="1"/>
      <protection locked="0"/>
    </xf>
    <xf numFmtId="0" fontId="27" fillId="0" borderId="0" xfId="24" applyFont="1"/>
    <xf numFmtId="1" fontId="5" fillId="0" borderId="14" xfId="24" applyNumberFormat="1" applyFont="1" applyFill="1" applyBorder="1" applyAlignment="1" applyProtection="1">
      <alignment horizontal="left" vertical="center" indent="1"/>
      <protection hidden="1"/>
    </xf>
    <xf numFmtId="14" fontId="5" fillId="0" borderId="14" xfId="24" applyNumberFormat="1" applyFont="1" applyFill="1" applyBorder="1" applyAlignment="1" applyProtection="1">
      <alignment horizontal="left" vertical="center" indent="1"/>
      <protection hidden="1"/>
    </xf>
    <xf numFmtId="0" fontId="41" fillId="0" borderId="0" xfId="27" applyFont="1" applyAlignment="1">
      <alignment wrapText="1"/>
    </xf>
    <xf numFmtId="1" fontId="5" fillId="0" borderId="14" xfId="27" applyNumberFormat="1" applyFont="1" applyFill="1" applyBorder="1" applyAlignment="1" applyProtection="1">
      <alignment horizontal="left" vertical="center" indent="1"/>
      <protection hidden="1"/>
    </xf>
    <xf numFmtId="14" fontId="5" fillId="0" borderId="14" xfId="27"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indent="1"/>
      <protection hidden="1"/>
    </xf>
    <xf numFmtId="0" fontId="5" fillId="13" borderId="7" xfId="0" applyFont="1" applyFill="1" applyBorder="1" applyAlignment="1" applyProtection="1">
      <alignment horizontal="left" vertical="center" indent="1"/>
      <protection hidden="1"/>
    </xf>
    <xf numFmtId="0" fontId="5" fillId="13" borderId="8" xfId="0" applyFont="1" applyFill="1" applyBorder="1" applyAlignment="1" applyProtection="1">
      <alignment horizontal="left" vertical="center" indent="1"/>
      <protection hidden="1"/>
    </xf>
    <xf numFmtId="0" fontId="5" fillId="13" borderId="9" xfId="0" applyFont="1" applyFill="1" applyBorder="1" applyAlignment="1" applyProtection="1">
      <alignment horizontal="left" vertical="center" indent="1"/>
      <protection hidden="1"/>
    </xf>
    <xf numFmtId="0" fontId="4" fillId="0" borderId="15" xfId="0" applyFont="1" applyFill="1" applyBorder="1" applyAlignment="1" applyProtection="1">
      <alignment horizontal="left" vertical="center" indent="1"/>
      <protection hidden="1"/>
    </xf>
    <xf numFmtId="0" fontId="4" fillId="17" borderId="16" xfId="0" applyFont="1" applyFill="1" applyBorder="1" applyAlignment="1" applyProtection="1">
      <alignment vertical="center"/>
      <protection hidden="1"/>
    </xf>
    <xf numFmtId="0" fontId="4" fillId="17" borderId="4" xfId="0" applyFont="1" applyFill="1" applyBorder="1" applyAlignment="1" applyProtection="1">
      <alignment vertical="center"/>
      <protection hidden="1"/>
    </xf>
    <xf numFmtId="1" fontId="4" fillId="17" borderId="4" xfId="0" applyNumberFormat="1" applyFont="1" applyFill="1" applyBorder="1" applyAlignment="1" applyProtection="1">
      <alignment vertical="center"/>
      <protection hidden="1"/>
    </xf>
    <xf numFmtId="1" fontId="4" fillId="17" borderId="17" xfId="0" applyNumberFormat="1" applyFont="1" applyFill="1" applyBorder="1" applyAlignment="1" applyProtection="1">
      <alignment vertical="center"/>
      <protection hidden="1"/>
    </xf>
    <xf numFmtId="0" fontId="4" fillId="17" borderId="15" xfId="0" applyFont="1" applyFill="1" applyBorder="1" applyAlignment="1" applyProtection="1">
      <alignment horizontal="left" vertical="center" indent="1"/>
      <protection hidden="1"/>
    </xf>
    <xf numFmtId="0" fontId="4" fillId="17" borderId="0" xfId="0" applyFont="1" applyFill="1" applyBorder="1" applyAlignment="1" applyProtection="1">
      <alignment horizontal="left" vertical="top" wrapText="1" indent="1"/>
      <protection hidden="1"/>
    </xf>
    <xf numFmtId="0" fontId="4" fillId="17" borderId="2" xfId="0" applyFont="1" applyFill="1" applyBorder="1" applyAlignment="1" applyProtection="1">
      <alignment horizontal="left" vertical="top" wrapText="1" indent="1"/>
      <protection hidden="1"/>
    </xf>
    <xf numFmtId="0" fontId="4" fillId="17" borderId="18" xfId="0" applyFont="1" applyFill="1" applyBorder="1" applyAlignment="1" applyProtection="1">
      <alignment horizontal="left" vertical="center" indent="1"/>
      <protection hidden="1"/>
    </xf>
    <xf numFmtId="0" fontId="4" fillId="17" borderId="3" xfId="0" applyFont="1" applyFill="1" applyBorder="1" applyAlignment="1" applyProtection="1">
      <alignment horizontal="left" vertical="center" indent="1"/>
      <protection hidden="1"/>
    </xf>
    <xf numFmtId="0" fontId="4" fillId="17" borderId="19" xfId="0" applyFont="1" applyFill="1" applyBorder="1" applyAlignment="1" applyProtection="1">
      <alignment horizontal="left" vertical="center" indent="1"/>
      <protection hidden="1"/>
    </xf>
    <xf numFmtId="0" fontId="4" fillId="17" borderId="16" xfId="0" applyFont="1" applyFill="1" applyBorder="1" applyAlignment="1" applyProtection="1">
      <alignment horizontal="left" vertical="center" indent="1"/>
      <protection hidden="1"/>
    </xf>
    <xf numFmtId="0" fontId="4" fillId="17" borderId="0" xfId="0" applyFont="1" applyFill="1" applyBorder="1" applyAlignment="1" applyProtection="1">
      <alignment vertical="center"/>
      <protection hidden="1"/>
    </xf>
    <xf numFmtId="0" fontId="4" fillId="17" borderId="17" xfId="0" applyFont="1" applyFill="1" applyBorder="1" applyAlignment="1" applyProtection="1">
      <alignment vertical="center"/>
      <protection hidden="1"/>
    </xf>
    <xf numFmtId="0" fontId="4" fillId="17" borderId="2" xfId="0" applyFont="1" applyFill="1" applyBorder="1" applyAlignment="1" applyProtection="1">
      <alignment vertical="center"/>
      <protection hidden="1"/>
    </xf>
    <xf numFmtId="0" fontId="4" fillId="17" borderId="3" xfId="0" applyFont="1" applyFill="1" applyBorder="1" applyAlignment="1" applyProtection="1">
      <alignment vertical="center"/>
      <protection hidden="1"/>
    </xf>
    <xf numFmtId="0" fontId="4" fillId="17" borderId="19" xfId="0" applyFont="1" applyFill="1" applyBorder="1" applyAlignment="1" applyProtection="1">
      <alignment vertical="center"/>
      <protection hidden="1"/>
    </xf>
    <xf numFmtId="0" fontId="4" fillId="0" borderId="2" xfId="0" applyFont="1" applyFill="1" applyBorder="1" applyAlignment="1" applyProtection="1">
      <alignment horizontal="left" vertical="center" indent="1"/>
      <protection hidden="1"/>
    </xf>
    <xf numFmtId="0" fontId="11" fillId="0" borderId="15" xfId="0" applyFont="1" applyFill="1" applyBorder="1" applyAlignment="1" applyProtection="1">
      <alignment horizontal="left" vertical="center" indent="1"/>
      <protection hidden="1"/>
    </xf>
    <xf numFmtId="0" fontId="2" fillId="0" borderId="2" xfId="0" applyFont="1" applyFill="1" applyBorder="1" applyAlignment="1" applyProtection="1">
      <alignment vertical="center"/>
      <protection hidden="1"/>
    </xf>
    <xf numFmtId="0" fontId="4" fillId="0" borderId="15" xfId="0" applyFont="1" applyFill="1" applyBorder="1" applyAlignment="1" applyProtection="1">
      <alignment vertical="center"/>
      <protection hidden="1"/>
    </xf>
    <xf numFmtId="0" fontId="4" fillId="0" borderId="18" xfId="0" applyFont="1" applyFill="1" applyBorder="1" applyAlignment="1" applyProtection="1">
      <alignment vertical="center"/>
      <protection hidden="1"/>
    </xf>
    <xf numFmtId="14" fontId="4" fillId="0" borderId="3" xfId="0" applyNumberFormat="1" applyFont="1" applyFill="1" applyBorder="1" applyAlignment="1" applyProtection="1">
      <alignment vertical="center"/>
      <protection hidden="1"/>
    </xf>
    <xf numFmtId="0" fontId="4" fillId="0" borderId="3" xfId="0" applyFont="1" applyFill="1" applyBorder="1" applyAlignment="1" applyProtection="1">
      <alignment vertical="center" wrapText="1"/>
      <protection hidden="1"/>
    </xf>
    <xf numFmtId="49" fontId="4" fillId="0" borderId="19" xfId="0" applyNumberFormat="1" applyFont="1" applyFill="1" applyBorder="1" applyAlignment="1" applyProtection="1">
      <alignment vertical="center" wrapText="1"/>
      <protection hidden="1"/>
    </xf>
    <xf numFmtId="0" fontId="4" fillId="18" borderId="8" xfId="30" applyFont="1" applyFill="1" applyBorder="1" applyAlignment="1" applyProtection="1">
      <alignment horizontal="left" vertical="center"/>
      <protection hidden="1"/>
    </xf>
    <xf numFmtId="0" fontId="4" fillId="18" borderId="7" xfId="30" applyFont="1" applyFill="1" applyBorder="1" applyAlignment="1" applyProtection="1">
      <alignment horizontal="left" vertical="center" indent="3"/>
      <protection hidden="1"/>
    </xf>
    <xf numFmtId="0" fontId="4" fillId="18" borderId="9" xfId="30" applyFont="1" applyFill="1" applyBorder="1" applyAlignment="1" applyProtection="1">
      <alignment horizontal="left" vertical="center"/>
      <protection hidden="1"/>
    </xf>
    <xf numFmtId="1" fontId="5" fillId="0" borderId="14" xfId="0" applyNumberFormat="1" applyFont="1" applyFill="1" applyBorder="1" applyAlignment="1" applyProtection="1">
      <alignment horizontal="left" vertical="center" indent="1"/>
      <protection hidden="1"/>
    </xf>
    <xf numFmtId="14" fontId="5" fillId="0" borderId="14" xfId="0" applyNumberFormat="1" applyFont="1" applyFill="1" applyBorder="1" applyAlignment="1" applyProtection="1">
      <alignment horizontal="left" vertical="center" indent="1"/>
      <protection hidden="1"/>
    </xf>
    <xf numFmtId="0" fontId="41" fillId="0" borderId="0" xfId="27" applyFont="1" applyAlignment="1">
      <alignment wrapText="1"/>
    </xf>
    <xf numFmtId="49" fontId="5" fillId="0" borderId="0" xfId="24" applyNumberFormat="1" applyFont="1" applyFill="1" applyBorder="1" applyAlignment="1" applyProtection="1">
      <alignment vertical="center"/>
      <protection hidden="1"/>
    </xf>
    <xf numFmtId="0" fontId="19" fillId="0" borderId="0" xfId="24" applyFont="1" applyFill="1" applyBorder="1" applyAlignment="1" applyProtection="1">
      <alignment vertical="center"/>
      <protection hidden="1"/>
    </xf>
    <xf numFmtId="0" fontId="4" fillId="0" borderId="0" xfId="24" applyFont="1" applyAlignment="1" applyProtection="1">
      <alignment vertical="center"/>
      <protection hidden="1"/>
    </xf>
    <xf numFmtId="0" fontId="34" fillId="0" borderId="0" xfId="24" applyNumberFormat="1" applyFont="1" applyFill="1" applyBorder="1" applyAlignment="1" applyProtection="1">
      <alignment vertical="top" wrapText="1"/>
      <protection hidden="1"/>
    </xf>
    <xf numFmtId="0" fontId="4" fillId="0" borderId="0" xfId="24" applyFont="1" applyFill="1" applyAlignment="1" applyProtection="1">
      <alignment vertical="center"/>
      <protection hidden="1"/>
    </xf>
    <xf numFmtId="0" fontId="38" fillId="0" borderId="0" xfId="24" applyFont="1" applyFill="1" applyAlignment="1" applyProtection="1">
      <alignment vertical="center"/>
      <protection hidden="1"/>
    </xf>
    <xf numFmtId="49" fontId="4" fillId="0" borderId="0" xfId="24" applyNumberFormat="1" applyFont="1" applyAlignment="1" applyProtection="1">
      <alignment vertical="center"/>
      <protection hidden="1"/>
    </xf>
    <xf numFmtId="14" fontId="4" fillId="11" borderId="6" xfId="24" applyNumberFormat="1" applyFont="1" applyFill="1" applyBorder="1" applyAlignment="1" applyProtection="1">
      <alignment horizontal="left" vertical="center" indent="1"/>
      <protection locked="0"/>
    </xf>
    <xf numFmtId="4" fontId="4" fillId="11" borderId="6" xfId="24" applyNumberFormat="1" applyFont="1" applyFill="1" applyBorder="1" applyAlignment="1" applyProtection="1">
      <alignment horizontal="right" vertical="center" wrapText="1" indent="1"/>
      <protection locked="0"/>
    </xf>
    <xf numFmtId="0" fontId="42" fillId="0" borderId="0" xfId="24" applyNumberFormat="1" applyFont="1" applyFill="1" applyBorder="1" applyAlignment="1" applyProtection="1">
      <alignment vertical="top" wrapText="1"/>
      <protection hidden="1"/>
    </xf>
    <xf numFmtId="165" fontId="4" fillId="0" borderId="20" xfId="24" applyNumberFormat="1" applyFont="1" applyFill="1" applyBorder="1" applyAlignment="1" applyProtection="1">
      <alignment horizontal="center" vertical="center"/>
      <protection hidden="1"/>
    </xf>
    <xf numFmtId="0" fontId="38" fillId="0" borderId="13" xfId="24" applyFont="1" applyFill="1" applyBorder="1" applyAlignment="1" applyProtection="1">
      <alignment vertical="center"/>
      <protection hidden="1"/>
    </xf>
    <xf numFmtId="165" fontId="4" fillId="11" borderId="21" xfId="24" applyNumberFormat="1" applyFont="1" applyFill="1" applyBorder="1" applyAlignment="1" applyProtection="1">
      <alignment horizontal="center" vertical="center"/>
      <protection locked="0"/>
    </xf>
    <xf numFmtId="165" fontId="4" fillId="0" borderId="21" xfId="24" applyNumberFormat="1" applyFont="1" applyFill="1" applyBorder="1" applyAlignment="1" applyProtection="1">
      <alignment horizontal="center" vertical="center"/>
      <protection hidden="1"/>
    </xf>
    <xf numFmtId="49" fontId="4" fillId="0" borderId="0" xfId="24" applyNumberFormat="1" applyFont="1" applyFill="1" applyBorder="1" applyAlignment="1" applyProtection="1">
      <alignment vertical="center"/>
      <protection hidden="1"/>
    </xf>
    <xf numFmtId="0" fontId="4" fillId="0" borderId="22" xfId="24" applyNumberFormat="1" applyFont="1" applyFill="1" applyBorder="1" applyAlignment="1" applyProtection="1">
      <alignment horizontal="left" vertical="center" indent="1"/>
      <protection hidden="1"/>
    </xf>
    <xf numFmtId="14" fontId="4" fillId="0" borderId="6" xfId="24" applyNumberFormat="1" applyFont="1" applyFill="1" applyBorder="1" applyAlignment="1" applyProtection="1">
      <alignment horizontal="left" vertical="center" indent="1"/>
      <protection hidden="1"/>
    </xf>
    <xf numFmtId="0" fontId="4" fillId="0" borderId="13" xfId="24" applyNumberFormat="1" applyFont="1" applyFill="1" applyBorder="1" applyAlignment="1" applyProtection="1">
      <alignment vertical="center"/>
      <protection hidden="1"/>
    </xf>
    <xf numFmtId="0" fontId="18" fillId="0" borderId="23" xfId="24" applyNumberFormat="1" applyFont="1" applyFill="1" applyBorder="1" applyAlignment="1" applyProtection="1">
      <alignment vertical="center" wrapText="1"/>
      <protection hidden="1"/>
    </xf>
    <xf numFmtId="0" fontId="18" fillId="0" borderId="0" xfId="24" applyNumberFormat="1" applyFont="1" applyFill="1" applyAlignment="1" applyProtection="1">
      <alignment vertical="center" wrapText="1"/>
      <protection hidden="1"/>
    </xf>
    <xf numFmtId="0" fontId="4" fillId="0" borderId="0" xfId="24" applyNumberFormat="1" applyFont="1" applyFill="1" applyAlignment="1" applyProtection="1">
      <alignment vertical="center"/>
      <protection hidden="1"/>
    </xf>
    <xf numFmtId="0" fontId="18" fillId="0" borderId="13" xfId="24" applyNumberFormat="1" applyFont="1" applyFill="1" applyBorder="1" applyAlignment="1" applyProtection="1">
      <alignment vertical="center" wrapText="1"/>
      <protection hidden="1"/>
    </xf>
    <xf numFmtId="0" fontId="4" fillId="0" borderId="13" xfId="24" applyNumberFormat="1" applyFont="1" applyFill="1" applyBorder="1" applyAlignment="1" applyProtection="1">
      <alignment horizontal="center" vertical="center" wrapText="1"/>
      <protection hidden="1"/>
    </xf>
    <xf numFmtId="0" fontId="5" fillId="16" borderId="7" xfId="24" applyFont="1" applyFill="1" applyBorder="1" applyAlignment="1" applyProtection="1">
      <alignment horizontal="left" vertical="center" indent="1"/>
      <protection hidden="1"/>
    </xf>
    <xf numFmtId="0" fontId="42" fillId="16" borderId="8" xfId="24" applyNumberFormat="1" applyFont="1" applyFill="1" applyBorder="1" applyAlignment="1" applyProtection="1">
      <alignment vertical="top" wrapText="1"/>
      <protection hidden="1"/>
    </xf>
    <xf numFmtId="0" fontId="34" fillId="16" borderId="8" xfId="24" applyNumberFormat="1" applyFont="1" applyFill="1" applyBorder="1" applyAlignment="1" applyProtection="1">
      <alignment vertical="top" wrapText="1"/>
      <protection hidden="1"/>
    </xf>
    <xf numFmtId="0" fontId="18" fillId="16" borderId="9" xfId="0" applyNumberFormat="1" applyFont="1" applyFill="1" applyBorder="1" applyAlignment="1" applyProtection="1">
      <alignment horizontal="right" vertical="top"/>
      <protection hidden="1"/>
    </xf>
    <xf numFmtId="0" fontId="42" fillId="0" borderId="4" xfId="24" applyNumberFormat="1" applyFont="1" applyFill="1" applyBorder="1" applyAlignment="1" applyProtection="1">
      <alignment horizontal="left" vertical="top" indent="1"/>
      <protection hidden="1"/>
    </xf>
    <xf numFmtId="0" fontId="42" fillId="0" borderId="0" xfId="24" applyNumberFormat="1" applyFont="1" applyFill="1" applyBorder="1" applyAlignment="1" applyProtection="1">
      <alignment horizontal="left" vertical="top" indent="1"/>
      <protection hidden="1"/>
    </xf>
    <xf numFmtId="0" fontId="42" fillId="0" borderId="4" xfId="24" applyNumberFormat="1" applyFont="1" applyFill="1" applyBorder="1" applyAlignment="1" applyProtection="1">
      <alignment horizontal="left" vertical="center" indent="1"/>
      <protection hidden="1"/>
    </xf>
    <xf numFmtId="0" fontId="42" fillId="0" borderId="0" xfId="24" applyNumberFormat="1" applyFont="1" applyFill="1" applyBorder="1" applyAlignment="1" applyProtection="1">
      <alignment horizontal="left" vertical="top" wrapText="1" indent="1"/>
      <protection hidden="1"/>
    </xf>
    <xf numFmtId="0" fontId="42" fillId="0" borderId="0" xfId="24" applyNumberFormat="1" applyFont="1" applyFill="1" applyBorder="1" applyAlignment="1" applyProtection="1">
      <alignment horizontal="left" vertical="center" indent="1"/>
      <protection hidden="1"/>
    </xf>
    <xf numFmtId="0" fontId="5" fillId="17" borderId="24" xfId="24" applyNumberFormat="1" applyFont="1" applyFill="1" applyBorder="1" applyAlignment="1" applyProtection="1">
      <alignment horizontal="left" vertical="center" indent="1"/>
      <protection hidden="1"/>
    </xf>
    <xf numFmtId="0" fontId="4" fillId="0" borderId="13" xfId="24" applyNumberFormat="1" applyFont="1" applyFill="1" applyBorder="1" applyAlignment="1" applyProtection="1">
      <alignment horizontal="left" vertical="center" indent="1"/>
      <protection hidden="1"/>
    </xf>
    <xf numFmtId="0" fontId="18" fillId="17" borderId="25" xfId="24" applyNumberFormat="1" applyFont="1" applyFill="1" applyBorder="1" applyAlignment="1" applyProtection="1">
      <alignment vertical="center"/>
      <protection hidden="1"/>
    </xf>
    <xf numFmtId="4" fontId="4" fillId="11" borderId="26" xfId="24" applyNumberFormat="1" applyFont="1" applyFill="1" applyBorder="1" applyAlignment="1" applyProtection="1">
      <alignment horizontal="right" vertical="center" indent="1"/>
      <protection locked="0"/>
    </xf>
    <xf numFmtId="0" fontId="5" fillId="16" borderId="8" xfId="24" applyFont="1" applyFill="1" applyBorder="1" applyAlignment="1" applyProtection="1">
      <alignment horizontal="left" vertical="center" indent="1"/>
      <protection hidden="1"/>
    </xf>
    <xf numFmtId="2" fontId="4" fillId="11" borderId="27" xfId="24" applyNumberFormat="1" applyFont="1" applyFill="1" applyBorder="1" applyAlignment="1" applyProtection="1">
      <alignment horizontal="right" vertical="center" indent="1"/>
      <protection locked="0"/>
    </xf>
    <xf numFmtId="49" fontId="4" fillId="0" borderId="28" xfId="24" applyNumberFormat="1" applyFont="1" applyFill="1" applyBorder="1" applyAlignment="1" applyProtection="1">
      <alignment horizontal="left" vertical="center" indent="1"/>
      <protection hidden="1"/>
    </xf>
    <xf numFmtId="49" fontId="4" fillId="0" borderId="29" xfId="24" applyNumberFormat="1" applyFont="1" applyFill="1" applyBorder="1" applyAlignment="1" applyProtection="1">
      <alignment horizontal="left" vertical="center" indent="1"/>
      <protection hidden="1"/>
    </xf>
    <xf numFmtId="49" fontId="4" fillId="0" borderId="30" xfId="24" applyNumberFormat="1" applyFont="1" applyFill="1" applyBorder="1" applyAlignment="1" applyProtection="1">
      <alignment horizontal="left" vertical="center" indent="1"/>
      <protection hidden="1"/>
    </xf>
    <xf numFmtId="49" fontId="4" fillId="0" borderId="31" xfId="24" applyNumberFormat="1" applyFont="1" applyFill="1" applyBorder="1" applyAlignment="1" applyProtection="1">
      <alignment horizontal="left" vertical="center" indent="1"/>
      <protection hidden="1"/>
    </xf>
    <xf numFmtId="0" fontId="4" fillId="17" borderId="22" xfId="24" applyNumberFormat="1" applyFont="1" applyFill="1" applyBorder="1" applyAlignment="1" applyProtection="1">
      <alignment horizontal="left" vertical="center" indent="1"/>
      <protection hidden="1"/>
    </xf>
    <xf numFmtId="0" fontId="4" fillId="0" borderId="8" xfId="24" applyNumberFormat="1" applyFont="1" applyFill="1" applyBorder="1" applyAlignment="1" applyProtection="1">
      <alignment horizontal="center" vertical="center"/>
      <protection hidden="1"/>
    </xf>
    <xf numFmtId="165" fontId="4" fillId="0" borderId="32" xfId="24" applyNumberFormat="1" applyFont="1" applyFill="1" applyBorder="1" applyAlignment="1" applyProtection="1">
      <alignment horizontal="center" vertical="center"/>
      <protection hidden="1"/>
    </xf>
    <xf numFmtId="165" fontId="4" fillId="11" borderId="32" xfId="24" applyNumberFormat="1" applyFont="1" applyFill="1" applyBorder="1" applyAlignment="1" applyProtection="1">
      <alignment horizontal="center" vertical="center"/>
      <protection locked="0"/>
    </xf>
    <xf numFmtId="4" fontId="4" fillId="11" borderId="33" xfId="24" applyNumberFormat="1" applyFont="1" applyFill="1" applyBorder="1" applyAlignment="1" applyProtection="1">
      <alignment horizontal="right" vertical="center" indent="1"/>
      <protection locked="0"/>
    </xf>
    <xf numFmtId="0" fontId="4" fillId="0" borderId="7" xfId="24" applyNumberFormat="1" applyFont="1" applyFill="1" applyBorder="1" applyAlignment="1" applyProtection="1">
      <alignment horizontal="left" vertical="center" indent="1"/>
      <protection hidden="1"/>
    </xf>
    <xf numFmtId="0" fontId="5" fillId="17" borderId="34" xfId="24" applyNumberFormat="1" applyFont="1" applyFill="1" applyBorder="1" applyAlignment="1" applyProtection="1">
      <alignment horizontal="left" vertical="center" indent="1"/>
      <protection hidden="1"/>
    </xf>
    <xf numFmtId="0" fontId="5" fillId="17" borderId="35" xfId="24" applyNumberFormat="1" applyFont="1" applyFill="1" applyBorder="1" applyAlignment="1" applyProtection="1">
      <alignment horizontal="left" vertical="center" indent="1"/>
      <protection hidden="1"/>
    </xf>
    <xf numFmtId="0" fontId="18" fillId="17" borderId="34" xfId="24" applyNumberFormat="1" applyFont="1" applyFill="1" applyBorder="1" applyAlignment="1" applyProtection="1">
      <alignment vertical="center"/>
      <protection hidden="1"/>
    </xf>
    <xf numFmtId="0" fontId="5" fillId="17" borderId="34" xfId="24" applyFont="1" applyFill="1" applyBorder="1" applyAlignment="1" applyProtection="1">
      <alignment horizontal="right" vertical="center" indent="1"/>
      <protection hidden="1"/>
    </xf>
    <xf numFmtId="0" fontId="4" fillId="0" borderId="8" xfId="24" applyNumberFormat="1" applyFont="1" applyFill="1" applyBorder="1" applyAlignment="1" applyProtection="1">
      <alignment horizontal="left" vertical="center" indent="1"/>
      <protection hidden="1"/>
    </xf>
    <xf numFmtId="165" fontId="4" fillId="0" borderId="8" xfId="24" applyNumberFormat="1" applyFont="1" applyFill="1" applyBorder="1" applyAlignment="1" applyProtection="1">
      <alignment horizontal="center" vertical="center"/>
      <protection hidden="1"/>
    </xf>
    <xf numFmtId="4" fontId="4" fillId="0" borderId="8" xfId="24" applyNumberFormat="1" applyFont="1" applyFill="1" applyBorder="1" applyAlignment="1" applyProtection="1">
      <alignment horizontal="right" vertical="center" indent="1"/>
      <protection hidden="1"/>
    </xf>
    <xf numFmtId="0" fontId="43" fillId="0" borderId="4" xfId="24" applyNumberFormat="1" applyFont="1" applyFill="1" applyBorder="1" applyAlignment="1" applyProtection="1">
      <alignment horizontal="left" vertical="center" indent="1"/>
      <protection hidden="1"/>
    </xf>
    <xf numFmtId="4" fontId="5" fillId="17" borderId="36" xfId="24" applyNumberFormat="1" applyFont="1" applyFill="1" applyBorder="1" applyAlignment="1" applyProtection="1">
      <alignment horizontal="right" vertical="center" indent="1"/>
      <protection hidden="1"/>
    </xf>
    <xf numFmtId="0" fontId="4" fillId="15" borderId="6" xfId="25" applyFill="1" applyBorder="1" applyAlignment="1" applyProtection="1">
      <alignment horizontal="left" vertical="center" indent="1"/>
      <protection locked="0"/>
    </xf>
    <xf numFmtId="0" fontId="4" fillId="0" borderId="0" xfId="24" applyFont="1" applyAlignment="1" applyProtection="1">
      <alignment horizontal="left" vertical="center" indent="1"/>
      <protection hidden="1"/>
    </xf>
    <xf numFmtId="0" fontId="43" fillId="0" borderId="0" xfId="24" applyNumberFormat="1" applyFont="1" applyFill="1" applyBorder="1" applyAlignment="1" applyProtection="1">
      <alignment horizontal="left" vertical="center" indent="1"/>
      <protection hidden="1"/>
    </xf>
    <xf numFmtId="4" fontId="5" fillId="17" borderId="37" xfId="24" applyNumberFormat="1" applyFont="1" applyFill="1" applyBorder="1" applyAlignment="1" applyProtection="1">
      <alignment horizontal="right" vertical="center" indent="1"/>
      <protection hidden="1"/>
    </xf>
    <xf numFmtId="4" fontId="5" fillId="17" borderId="38" xfId="24" applyNumberFormat="1" applyFont="1" applyFill="1" applyBorder="1" applyAlignment="1" applyProtection="1">
      <alignment horizontal="right" vertical="center" indent="1"/>
      <protection hidden="1"/>
    </xf>
    <xf numFmtId="4" fontId="4" fillId="11" borderId="27" xfId="24" applyNumberFormat="1" applyFont="1" applyFill="1" applyBorder="1" applyAlignment="1" applyProtection="1">
      <alignment horizontal="right" vertical="center" indent="1"/>
      <protection locked="0"/>
    </xf>
    <xf numFmtId="170" fontId="4" fillId="0" borderId="26" xfId="24" applyNumberFormat="1" applyFont="1" applyFill="1" applyBorder="1" applyAlignment="1" applyProtection="1">
      <alignment horizontal="right" vertical="center" indent="1"/>
      <protection hidden="1"/>
    </xf>
    <xf numFmtId="170" fontId="4" fillId="0" borderId="39" xfId="24" applyNumberFormat="1" applyFont="1" applyFill="1" applyBorder="1" applyAlignment="1" applyProtection="1">
      <alignment horizontal="right" vertical="center" indent="1"/>
      <protection hidden="1"/>
    </xf>
    <xf numFmtId="170" fontId="4" fillId="0" borderId="26" xfId="24" quotePrefix="1" applyNumberFormat="1" applyFont="1" applyFill="1" applyBorder="1" applyAlignment="1" applyProtection="1">
      <alignment horizontal="right" vertical="center" indent="1"/>
      <protection hidden="1"/>
    </xf>
    <xf numFmtId="170" fontId="4" fillId="0" borderId="39" xfId="24" quotePrefix="1" applyNumberFormat="1" applyFont="1" applyFill="1" applyBorder="1" applyAlignment="1" applyProtection="1">
      <alignment horizontal="right" vertical="center" indent="1"/>
      <protection hidden="1"/>
    </xf>
    <xf numFmtId="170" fontId="4" fillId="0" borderId="40" xfId="24" applyNumberFormat="1" applyFont="1" applyFill="1" applyBorder="1" applyAlignment="1" applyProtection="1">
      <alignment horizontal="right" vertical="center" indent="1"/>
      <protection hidden="1"/>
    </xf>
    <xf numFmtId="170" fontId="4" fillId="0" borderId="41" xfId="24" applyNumberFormat="1" applyFont="1" applyFill="1" applyBorder="1" applyAlignment="1" applyProtection="1">
      <alignment horizontal="right" vertical="center" indent="1"/>
      <protection hidden="1"/>
    </xf>
    <xf numFmtId="170" fontId="4" fillId="0" borderId="14" xfId="24" applyNumberFormat="1" applyFont="1" applyFill="1" applyBorder="1" applyAlignment="1" applyProtection="1">
      <alignment horizontal="right" vertical="center" indent="1"/>
      <protection hidden="1"/>
    </xf>
    <xf numFmtId="0" fontId="4" fillId="14" borderId="6" xfId="24" applyFont="1" applyFill="1" applyBorder="1" applyAlignment="1" applyProtection="1">
      <alignment vertical="center"/>
      <protection hidden="1"/>
    </xf>
    <xf numFmtId="0" fontId="4" fillId="14" borderId="6" xfId="24" applyFont="1" applyFill="1" applyBorder="1" applyAlignment="1" applyProtection="1">
      <alignment horizontal="left" vertical="center" indent="1"/>
      <protection hidden="1"/>
    </xf>
    <xf numFmtId="49" fontId="4" fillId="14" borderId="6" xfId="24" applyNumberFormat="1" applyFont="1" applyFill="1" applyBorder="1" applyAlignment="1" applyProtection="1">
      <alignment vertical="center"/>
      <protection hidden="1"/>
    </xf>
    <xf numFmtId="0" fontId="5" fillId="14" borderId="6" xfId="24" applyFont="1" applyFill="1" applyBorder="1" applyAlignment="1" applyProtection="1">
      <alignment vertical="center"/>
      <protection hidden="1"/>
    </xf>
    <xf numFmtId="170" fontId="18" fillId="0" borderId="13" xfId="24" applyNumberFormat="1" applyFont="1" applyFill="1" applyBorder="1" applyAlignment="1" applyProtection="1">
      <alignment horizontal="right" vertical="center" indent="1"/>
      <protection hidden="1"/>
    </xf>
    <xf numFmtId="0" fontId="4" fillId="14" borderId="11" xfId="24" applyFont="1" applyFill="1" applyBorder="1" applyAlignment="1" applyProtection="1">
      <alignment vertical="center"/>
      <protection hidden="1"/>
    </xf>
    <xf numFmtId="169" fontId="4" fillId="0" borderId="6" xfId="27" applyNumberFormat="1" applyFont="1" applyFill="1" applyBorder="1" applyAlignment="1" applyProtection="1">
      <alignment horizontal="left" vertical="center" indent="1"/>
      <protection hidden="1"/>
    </xf>
    <xf numFmtId="169" fontId="4" fillId="0" borderId="10" xfId="27" applyNumberFormat="1" applyFont="1" applyFill="1" applyBorder="1" applyAlignment="1" applyProtection="1">
      <alignment horizontal="left" vertical="center" indent="1"/>
      <protection hidden="1"/>
    </xf>
    <xf numFmtId="0" fontId="4" fillId="0" borderId="10" xfId="27" applyFont="1" applyFill="1" applyBorder="1" applyAlignment="1" applyProtection="1">
      <alignment horizontal="center" vertical="center"/>
      <protection hidden="1"/>
    </xf>
    <xf numFmtId="168" fontId="4" fillId="0" borderId="10" xfId="27" applyNumberFormat="1" applyFont="1" applyFill="1" applyBorder="1" applyAlignment="1" applyProtection="1">
      <alignment horizontal="right" vertical="center" indent="1"/>
      <protection hidden="1"/>
    </xf>
    <xf numFmtId="169" fontId="4" fillId="0" borderId="23" xfId="27" applyNumberFormat="1" applyFont="1" applyFill="1" applyBorder="1" applyAlignment="1" applyProtection="1">
      <alignment horizontal="center" vertical="center"/>
      <protection hidden="1"/>
    </xf>
    <xf numFmtId="168" fontId="4" fillId="0" borderId="6" xfId="27" applyNumberFormat="1" applyFont="1" applyFill="1" applyBorder="1" applyAlignment="1" applyProtection="1">
      <alignment horizontal="right" vertical="center" indent="1"/>
      <protection hidden="1"/>
    </xf>
    <xf numFmtId="169" fontId="4" fillId="0" borderId="42" xfId="27" applyNumberFormat="1" applyFont="1" applyFill="1" applyBorder="1" applyAlignment="1" applyProtection="1">
      <alignment horizontal="center" vertical="center"/>
      <protection hidden="1"/>
    </xf>
    <xf numFmtId="0" fontId="4" fillId="0" borderId="0" xfId="0" applyFont="1" applyAlignment="1" applyProtection="1">
      <alignment vertical="center"/>
    </xf>
    <xf numFmtId="0" fontId="4" fillId="0" borderId="0" xfId="24" applyFont="1" applyFill="1" applyAlignment="1" applyProtection="1">
      <alignment horizontal="left" vertical="center" indent="1"/>
      <protection hidden="1"/>
    </xf>
    <xf numFmtId="0" fontId="4" fillId="19" borderId="14" xfId="24" applyFont="1" applyFill="1" applyBorder="1" applyAlignment="1" applyProtection="1">
      <alignment horizontal="left" vertical="center" indent="1"/>
      <protection hidden="1"/>
    </xf>
    <xf numFmtId="0" fontId="4" fillId="19" borderId="16" xfId="24" applyFont="1" applyFill="1" applyBorder="1" applyAlignment="1" applyProtection="1">
      <alignment horizontal="left" vertical="center" indent="1"/>
      <protection hidden="1"/>
    </xf>
    <xf numFmtId="0" fontId="34" fillId="19" borderId="15" xfId="24" applyFont="1" applyFill="1" applyBorder="1" applyAlignment="1" applyProtection="1">
      <alignment horizontal="left" vertical="center" indent="1"/>
      <protection hidden="1"/>
    </xf>
    <xf numFmtId="0" fontId="18" fillId="19" borderId="18" xfId="24" applyFont="1" applyFill="1" applyBorder="1" applyAlignment="1" applyProtection="1">
      <alignment horizontal="left" vertical="center" indent="1"/>
      <protection hidden="1"/>
    </xf>
    <xf numFmtId="0" fontId="5" fillId="19" borderId="7" xfId="24" applyFont="1" applyFill="1" applyBorder="1" applyAlignment="1" applyProtection="1">
      <alignment horizontal="left" vertical="center" indent="1"/>
      <protection hidden="1"/>
    </xf>
    <xf numFmtId="0" fontId="5" fillId="19" borderId="8" xfId="24" applyFont="1" applyFill="1" applyBorder="1" applyAlignment="1" applyProtection="1">
      <alignment horizontal="left" vertical="center" indent="1"/>
      <protection hidden="1"/>
    </xf>
    <xf numFmtId="10" fontId="5" fillId="19" borderId="9" xfId="24" applyNumberFormat="1" applyFont="1" applyFill="1" applyBorder="1" applyAlignment="1" applyProtection="1">
      <alignment horizontal="right" vertical="center" indent="1"/>
      <protection hidden="1"/>
    </xf>
    <xf numFmtId="0" fontId="10" fillId="0" borderId="4"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4" fillId="0" borderId="2" xfId="0" applyFont="1" applyFill="1" applyBorder="1" applyAlignment="1" applyProtection="1">
      <alignment vertical="top"/>
      <protection hidden="1"/>
    </xf>
    <xf numFmtId="4" fontId="21" fillId="16" borderId="8" xfId="0" applyNumberFormat="1" applyFont="1" applyFill="1" applyBorder="1" applyAlignment="1" applyProtection="1">
      <alignment horizontal="left" vertical="center" indent="1"/>
      <protection hidden="1"/>
    </xf>
    <xf numFmtId="4" fontId="5" fillId="16" borderId="9" xfId="0" applyNumberFormat="1" applyFont="1" applyFill="1" applyBorder="1" applyAlignment="1" applyProtection="1">
      <alignment horizontal="right" vertical="center" indent="2"/>
      <protection hidden="1"/>
    </xf>
    <xf numFmtId="4" fontId="44" fillId="0" borderId="0" xfId="0" applyNumberFormat="1" applyFont="1" applyFill="1" applyBorder="1" applyAlignment="1" applyProtection="1">
      <alignment horizontal="left" vertical="center" indent="1"/>
      <protection hidden="1"/>
    </xf>
    <xf numFmtId="0" fontId="4" fillId="0" borderId="0" xfId="0" applyFont="1" applyBorder="1" applyAlignment="1" applyProtection="1">
      <alignment vertical="center" wrapText="1"/>
      <protection hidden="1"/>
    </xf>
    <xf numFmtId="170" fontId="4" fillId="0" borderId="2" xfId="0" applyNumberFormat="1" applyFont="1" applyFill="1" applyBorder="1" applyAlignment="1" applyProtection="1">
      <alignment horizontal="right" vertical="center" indent="2"/>
      <protection hidden="1"/>
    </xf>
    <xf numFmtId="0" fontId="5" fillId="0" borderId="0" xfId="0" applyFont="1" applyBorder="1" applyAlignment="1" applyProtection="1">
      <alignment vertical="center"/>
      <protection hidden="1"/>
    </xf>
    <xf numFmtId="0" fontId="5" fillId="13" borderId="7" xfId="27" applyFont="1" applyFill="1" applyBorder="1" applyAlignment="1" applyProtection="1">
      <alignment horizontal="left" vertical="center" indent="1"/>
      <protection hidden="1"/>
    </xf>
    <xf numFmtId="0" fontId="5" fillId="13" borderId="8" xfId="27" applyFont="1" applyFill="1" applyBorder="1" applyAlignment="1" applyProtection="1">
      <alignment horizontal="left" vertical="center" indent="1"/>
      <protection hidden="1"/>
    </xf>
    <xf numFmtId="0" fontId="5" fillId="13" borderId="9" xfId="27" applyFont="1" applyFill="1" applyBorder="1" applyAlignment="1" applyProtection="1">
      <alignment horizontal="left" vertical="center" indent="1"/>
      <protection hidden="1"/>
    </xf>
    <xf numFmtId="0" fontId="4" fillId="0" borderId="0" xfId="27" applyFont="1" applyFill="1" applyAlignment="1" applyProtection="1">
      <alignment vertical="center"/>
      <protection hidden="1"/>
    </xf>
    <xf numFmtId="0" fontId="4" fillId="0" borderId="16"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17"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49" fontId="4" fillId="0" borderId="15" xfId="0" applyNumberFormat="1" applyFont="1" applyBorder="1" applyAlignment="1" applyProtection="1">
      <alignment horizontal="left" vertical="center" indent="1"/>
      <protection hidden="1"/>
    </xf>
    <xf numFmtId="170" fontId="5" fillId="0" borderId="2" xfId="0" applyNumberFormat="1" applyFont="1" applyFill="1" applyBorder="1" applyAlignment="1" applyProtection="1">
      <alignment horizontal="right" vertical="center" indent="2"/>
      <protection hidden="1"/>
    </xf>
    <xf numFmtId="0" fontId="4" fillId="0" borderId="2" xfId="0" applyFont="1" applyBorder="1" applyAlignment="1" applyProtection="1">
      <alignment vertical="center"/>
      <protection hidden="1"/>
    </xf>
    <xf numFmtId="49" fontId="4" fillId="0" borderId="15" xfId="0" applyNumberFormat="1" applyFont="1" applyBorder="1" applyAlignment="1" applyProtection="1">
      <alignment vertical="center"/>
      <protection hidden="1"/>
    </xf>
    <xf numFmtId="49" fontId="5" fillId="0" borderId="45" xfId="0" applyNumberFormat="1" applyFont="1" applyBorder="1" applyAlignment="1" applyProtection="1">
      <alignment horizontal="left" vertical="center" indent="1"/>
      <protection hidden="1"/>
    </xf>
    <xf numFmtId="49" fontId="4" fillId="0" borderId="18" xfId="0" applyNumberFormat="1" applyFont="1" applyBorder="1" applyAlignment="1" applyProtection="1">
      <alignment vertical="center"/>
      <protection hidden="1"/>
    </xf>
    <xf numFmtId="0" fontId="4" fillId="0" borderId="19" xfId="0" applyFont="1" applyBorder="1" applyAlignment="1" applyProtection="1">
      <alignment vertical="center"/>
      <protection hidden="1"/>
    </xf>
    <xf numFmtId="3" fontId="5" fillId="0" borderId="2" xfId="0" applyNumberFormat="1" applyFont="1" applyFill="1" applyBorder="1" applyAlignment="1" applyProtection="1">
      <alignment horizontal="right" vertical="center" indent="2"/>
      <protection hidden="1"/>
    </xf>
    <xf numFmtId="3" fontId="5" fillId="0" borderId="2" xfId="0" applyNumberFormat="1" applyFont="1" applyFill="1" applyBorder="1" applyAlignment="1" applyProtection="1">
      <alignment horizontal="right" vertical="center" indent="8"/>
      <protection hidden="1"/>
    </xf>
    <xf numFmtId="0" fontId="4" fillId="0" borderId="4" xfId="0" applyFont="1" applyBorder="1" applyAlignment="1" applyProtection="1">
      <alignment horizontal="center" wrapText="1"/>
      <protection hidden="1"/>
    </xf>
    <xf numFmtId="14" fontId="4" fillId="0" borderId="0" xfId="0" applyNumberFormat="1" applyFont="1" applyBorder="1" applyAlignment="1" applyProtection="1">
      <alignment horizontal="center" vertical="top" wrapText="1"/>
      <protection hidden="1"/>
    </xf>
    <xf numFmtId="0" fontId="4" fillId="0" borderId="0" xfId="0" applyFont="1" applyBorder="1" applyAlignment="1" applyProtection="1">
      <alignment horizontal="center" wrapText="1"/>
      <protection hidden="1"/>
    </xf>
    <xf numFmtId="0" fontId="4" fillId="0" borderId="46" xfId="0" applyFont="1" applyBorder="1" applyAlignment="1" applyProtection="1">
      <alignment horizontal="center" wrapText="1"/>
      <protection hidden="1"/>
    </xf>
    <xf numFmtId="14" fontId="4" fillId="0" borderId="46" xfId="0" applyNumberFormat="1" applyFont="1" applyBorder="1" applyAlignment="1" applyProtection="1">
      <alignment horizontal="center" vertical="top" wrapText="1"/>
      <protection hidden="1"/>
    </xf>
    <xf numFmtId="0" fontId="5" fillId="13" borderId="7" xfId="26" applyFont="1" applyFill="1" applyBorder="1" applyAlignment="1" applyProtection="1">
      <alignment horizontal="left" vertical="center" indent="1"/>
      <protection hidden="1"/>
    </xf>
    <xf numFmtId="0" fontId="5" fillId="13" borderId="8" xfId="26" applyFont="1" applyFill="1" applyBorder="1" applyAlignment="1" applyProtection="1">
      <alignment horizontal="left" vertical="center" indent="1"/>
      <protection hidden="1"/>
    </xf>
    <xf numFmtId="0" fontId="5" fillId="13" borderId="9" xfId="26" applyFont="1" applyFill="1" applyBorder="1" applyAlignment="1" applyProtection="1">
      <alignment horizontal="left" vertical="center" indent="1"/>
      <protection hidden="1"/>
    </xf>
    <xf numFmtId="0" fontId="4" fillId="0" borderId="0" xfId="26" applyFont="1" applyFill="1" applyBorder="1" applyAlignment="1" applyProtection="1">
      <alignment vertical="center"/>
      <protection hidden="1"/>
    </xf>
    <xf numFmtId="0" fontId="4" fillId="0" borderId="0" xfId="26" applyFont="1" applyFill="1" applyBorder="1" applyAlignment="1" applyProtection="1">
      <alignment vertical="center" wrapText="1"/>
      <protection hidden="1"/>
    </xf>
    <xf numFmtId="0" fontId="4" fillId="0" borderId="0" xfId="26" applyFont="1" applyFill="1" applyBorder="1" applyAlignment="1" applyProtection="1">
      <alignment horizontal="center" vertical="center"/>
      <protection hidden="1"/>
    </xf>
    <xf numFmtId="0" fontId="4" fillId="0" borderId="2" xfId="26" applyFont="1" applyFill="1" applyBorder="1" applyAlignment="1" applyProtection="1">
      <alignment vertical="center"/>
      <protection hidden="1"/>
    </xf>
    <xf numFmtId="0" fontId="2" fillId="0" borderId="0" xfId="26" applyFont="1" applyFill="1" applyBorder="1" applyAlignment="1" applyProtection="1">
      <alignment horizontal="right" vertical="center" wrapText="1"/>
      <protection hidden="1"/>
    </xf>
    <xf numFmtId="0" fontId="4" fillId="0" borderId="16" xfId="0" applyFont="1" applyFill="1" applyBorder="1" applyAlignment="1" applyProtection="1">
      <alignment vertical="center"/>
      <protection hidden="1"/>
    </xf>
    <xf numFmtId="0" fontId="4" fillId="0" borderId="17" xfId="0" applyFont="1" applyFill="1" applyBorder="1" applyAlignment="1" applyProtection="1">
      <alignment horizontal="left" vertical="center"/>
      <protection hidden="1"/>
    </xf>
    <xf numFmtId="0" fontId="4" fillId="0" borderId="2" xfId="0" applyFont="1" applyFill="1" applyBorder="1" applyAlignment="1" applyProtection="1">
      <alignment horizontal="right" vertical="center"/>
      <protection hidden="1"/>
    </xf>
    <xf numFmtId="0" fontId="12" fillId="0" borderId="15" xfId="0" applyFont="1" applyFill="1" applyBorder="1" applyAlignment="1" applyProtection="1">
      <alignment horizontal="right" vertical="center"/>
      <protection hidden="1"/>
    </xf>
    <xf numFmtId="0" fontId="4" fillId="0" borderId="2" xfId="26" applyFont="1" applyFill="1" applyBorder="1" applyAlignment="1" applyProtection="1">
      <alignment horizontal="center" vertical="center"/>
      <protection hidden="1"/>
    </xf>
    <xf numFmtId="0" fontId="4" fillId="0" borderId="15" xfId="0" applyFont="1" applyFill="1" applyBorder="1" applyAlignment="1" applyProtection="1">
      <alignment horizontal="right" vertical="center"/>
      <protection hidden="1"/>
    </xf>
    <xf numFmtId="0" fontId="4" fillId="0" borderId="2" xfId="0" applyFont="1" applyFill="1" applyBorder="1" applyAlignment="1" applyProtection="1">
      <alignment vertical="center" wrapText="1"/>
      <protection hidden="1"/>
    </xf>
    <xf numFmtId="0" fontId="4" fillId="0" borderId="19" xfId="0" applyFont="1" applyFill="1" applyBorder="1" applyAlignment="1" applyProtection="1">
      <alignment vertical="center" wrapText="1"/>
      <protection hidden="1"/>
    </xf>
    <xf numFmtId="0" fontId="33" fillId="0" borderId="0" xfId="30" applyFont="1" applyFill="1" applyBorder="1" applyAlignment="1" applyProtection="1">
      <alignment vertical="center"/>
      <protection hidden="1"/>
    </xf>
    <xf numFmtId="0" fontId="4" fillId="0" borderId="0" xfId="30" applyFont="1" applyFill="1" applyBorder="1" applyAlignment="1" applyProtection="1">
      <alignment vertical="center"/>
      <protection hidden="1"/>
    </xf>
    <xf numFmtId="0" fontId="10" fillId="0" borderId="0" xfId="30" applyFont="1" applyFill="1" applyBorder="1" applyAlignment="1" applyProtection="1">
      <alignment vertical="center"/>
      <protection hidden="1"/>
    </xf>
    <xf numFmtId="0" fontId="10" fillId="0" borderId="4" xfId="0" applyFont="1" applyFill="1" applyBorder="1" applyAlignment="1" applyProtection="1">
      <alignment horizontal="left" vertical="center"/>
    </xf>
    <xf numFmtId="0" fontId="4" fillId="0" borderId="0" xfId="26" applyFont="1" applyFill="1" applyAlignment="1" applyProtection="1">
      <alignment vertical="center"/>
      <protection hidden="1"/>
    </xf>
    <xf numFmtId="0" fontId="2" fillId="0" borderId="0" xfId="26" applyFont="1" applyFill="1" applyAlignment="1" applyProtection="1">
      <alignment vertical="center"/>
      <protection hidden="1"/>
    </xf>
    <xf numFmtId="0" fontId="13" fillId="0" borderId="0" xfId="30" applyFont="1" applyFill="1" applyBorder="1" applyAlignment="1" applyProtection="1">
      <alignment vertical="center"/>
      <protection hidden="1"/>
    </xf>
    <xf numFmtId="0" fontId="4" fillId="0" borderId="0" xfId="30" applyFont="1" applyFill="1" applyAlignment="1" applyProtection="1">
      <alignment vertical="center"/>
      <protection hidden="1"/>
    </xf>
    <xf numFmtId="0" fontId="2" fillId="0" borderId="16" xfId="30" applyFont="1" applyFill="1" applyBorder="1" applyAlignment="1" applyProtection="1">
      <alignment vertical="top"/>
      <protection hidden="1"/>
    </xf>
    <xf numFmtId="0" fontId="2" fillId="0" borderId="4" xfId="30" applyFont="1" applyFill="1" applyBorder="1" applyAlignment="1" applyProtection="1">
      <alignment vertical="top"/>
      <protection hidden="1"/>
    </xf>
    <xf numFmtId="0" fontId="2" fillId="0" borderId="17" xfId="30" applyFont="1" applyFill="1" applyBorder="1" applyAlignment="1" applyProtection="1">
      <alignment vertical="top"/>
      <protection hidden="1"/>
    </xf>
    <xf numFmtId="0" fontId="2" fillId="0" borderId="15" xfId="30" applyFont="1" applyFill="1" applyBorder="1" applyAlignment="1" applyProtection="1">
      <alignment vertical="top"/>
      <protection hidden="1"/>
    </xf>
    <xf numFmtId="0" fontId="2" fillId="0" borderId="0" xfId="30" applyFont="1" applyFill="1" applyBorder="1" applyAlignment="1" applyProtection="1">
      <alignment vertical="top"/>
      <protection hidden="1"/>
    </xf>
    <xf numFmtId="0" fontId="2" fillId="0" borderId="2" xfId="30" applyFont="1" applyFill="1" applyBorder="1" applyAlignment="1" applyProtection="1">
      <alignment vertical="top"/>
      <protection hidden="1"/>
    </xf>
    <xf numFmtId="0" fontId="2" fillId="0" borderId="18" xfId="30" applyFont="1" applyFill="1" applyBorder="1" applyAlignment="1" applyProtection="1">
      <alignment vertical="top"/>
      <protection hidden="1"/>
    </xf>
    <xf numFmtId="0" fontId="2" fillId="0" borderId="3" xfId="30" applyFont="1" applyFill="1" applyBorder="1" applyAlignment="1" applyProtection="1">
      <alignment vertical="top"/>
      <protection hidden="1"/>
    </xf>
    <xf numFmtId="0" fontId="2" fillId="0" borderId="19" xfId="30" applyFont="1" applyFill="1" applyBorder="1" applyAlignment="1" applyProtection="1">
      <alignment vertical="top"/>
      <protection hidden="1"/>
    </xf>
    <xf numFmtId="0" fontId="4" fillId="0" borderId="0" xfId="30" applyFont="1" applyAlignment="1" applyProtection="1">
      <alignment vertical="center"/>
      <protection hidden="1"/>
    </xf>
    <xf numFmtId="0" fontId="4" fillId="0" borderId="7" xfId="30" applyFont="1" applyFill="1" applyBorder="1" applyAlignment="1" applyProtection="1">
      <alignment horizontal="left" vertical="center" indent="1"/>
      <protection hidden="1"/>
    </xf>
    <xf numFmtId="0" fontId="2" fillId="0" borderId="8" xfId="30" applyFont="1" applyFill="1" applyBorder="1" applyAlignment="1" applyProtection="1">
      <alignment horizontal="left" vertical="center" indent="2"/>
      <protection hidden="1"/>
    </xf>
    <xf numFmtId="0" fontId="2" fillId="0" borderId="9" xfId="30" applyFont="1" applyFill="1" applyBorder="1" applyAlignment="1" applyProtection="1">
      <alignment horizontal="left" vertical="center" indent="2"/>
      <protection hidden="1"/>
    </xf>
    <xf numFmtId="0" fontId="4" fillId="10" borderId="7" xfId="30" applyNumberFormat="1" applyFont="1" applyFill="1" applyBorder="1" applyAlignment="1" applyProtection="1">
      <alignment horizontal="left" vertical="center" indent="1"/>
      <protection hidden="1"/>
    </xf>
    <xf numFmtId="0" fontId="2" fillId="10" borderId="8" xfId="30" applyNumberFormat="1" applyFont="1" applyFill="1" applyBorder="1" applyAlignment="1" applyProtection="1">
      <alignment horizontal="left" vertical="center" indent="2"/>
      <protection hidden="1"/>
    </xf>
    <xf numFmtId="0" fontId="2" fillId="10" borderId="9" xfId="30" applyNumberFormat="1" applyFont="1" applyFill="1" applyBorder="1" applyAlignment="1" applyProtection="1">
      <alignment horizontal="left" vertical="center" indent="2"/>
      <protection hidden="1"/>
    </xf>
    <xf numFmtId="0" fontId="4" fillId="0" borderId="0" xfId="26" applyFont="1" applyAlignment="1" applyProtection="1">
      <alignment vertical="center"/>
      <protection hidden="1"/>
    </xf>
    <xf numFmtId="0" fontId="4" fillId="0" borderId="16" xfId="26" applyFont="1" applyFill="1" applyBorder="1" applyAlignment="1" applyProtection="1">
      <alignment vertical="center"/>
      <protection hidden="1"/>
    </xf>
    <xf numFmtId="0" fontId="4" fillId="0" borderId="4" xfId="26" applyFont="1" applyFill="1" applyBorder="1" applyAlignment="1" applyProtection="1">
      <alignment vertical="center"/>
      <protection hidden="1"/>
    </xf>
    <xf numFmtId="0" fontId="15" fillId="0" borderId="4" xfId="26" applyFont="1" applyFill="1" applyBorder="1" applyAlignment="1" applyProtection="1">
      <alignment horizontal="right" vertical="center"/>
      <protection hidden="1"/>
    </xf>
    <xf numFmtId="0" fontId="4" fillId="0" borderId="17" xfId="26" applyFont="1" applyFill="1" applyBorder="1" applyAlignment="1" applyProtection="1">
      <alignment vertical="center"/>
      <protection hidden="1"/>
    </xf>
    <xf numFmtId="0" fontId="4" fillId="0" borderId="15" xfId="30" applyFont="1" applyFill="1" applyBorder="1" applyAlignment="1" applyProtection="1">
      <alignment horizontal="left" vertical="center" indent="1"/>
      <protection hidden="1"/>
    </xf>
    <xf numFmtId="0" fontId="4" fillId="0" borderId="0" xfId="30" applyFont="1" applyBorder="1" applyAlignment="1" applyProtection="1">
      <alignment vertical="center"/>
      <protection hidden="1"/>
    </xf>
    <xf numFmtId="0" fontId="4" fillId="0" borderId="15" xfId="30" applyFont="1" applyFill="1" applyBorder="1" applyAlignment="1" applyProtection="1">
      <alignment horizontal="right" vertical="center" indent="1"/>
      <protection hidden="1"/>
    </xf>
    <xf numFmtId="0" fontId="4" fillId="0" borderId="2" xfId="30" applyFont="1" applyBorder="1" applyAlignment="1" applyProtection="1">
      <alignment vertical="center"/>
      <protection hidden="1"/>
    </xf>
    <xf numFmtId="0" fontId="4" fillId="0" borderId="15" xfId="26" applyFont="1" applyFill="1" applyBorder="1" applyAlignment="1" applyProtection="1">
      <alignment vertical="center"/>
      <protection hidden="1"/>
    </xf>
    <xf numFmtId="0" fontId="4" fillId="0" borderId="0" xfId="30" applyFont="1" applyFill="1" applyBorder="1" applyAlignment="1" applyProtection="1">
      <alignment horizontal="left" vertical="center"/>
      <protection hidden="1"/>
    </xf>
    <xf numFmtId="0" fontId="4" fillId="0" borderId="15" xfId="26" applyFont="1" applyFill="1" applyBorder="1" applyAlignment="1" applyProtection="1">
      <alignment horizontal="left" vertical="center" indent="1"/>
      <protection hidden="1"/>
    </xf>
    <xf numFmtId="0" fontId="4" fillId="0" borderId="0" xfId="26" applyFont="1" applyFill="1" applyBorder="1" applyAlignment="1" applyProtection="1">
      <alignment horizontal="right" vertical="center" indent="1"/>
      <protection hidden="1"/>
    </xf>
    <xf numFmtId="0" fontId="5" fillId="0" borderId="0" xfId="26" applyFont="1" applyFill="1" applyBorder="1" applyAlignment="1" applyProtection="1">
      <alignment horizontal="left" vertical="center" indent="1"/>
      <protection hidden="1"/>
    </xf>
    <xf numFmtId="0" fontId="4" fillId="0" borderId="18" xfId="26" applyFont="1" applyFill="1" applyBorder="1" applyAlignment="1" applyProtection="1">
      <alignment vertical="center"/>
      <protection hidden="1"/>
    </xf>
    <xf numFmtId="0" fontId="4" fillId="0" borderId="3" xfId="26" applyFont="1" applyFill="1" applyBorder="1" applyAlignment="1" applyProtection="1">
      <alignment vertical="center"/>
      <protection hidden="1"/>
    </xf>
    <xf numFmtId="0" fontId="16" fillId="0" borderId="3" xfId="26" applyFont="1" applyFill="1" applyBorder="1" applyAlignment="1" applyProtection="1">
      <alignment vertical="center"/>
      <protection hidden="1"/>
    </xf>
    <xf numFmtId="0" fontId="4" fillId="0" borderId="19" xfId="26" applyFont="1" applyFill="1" applyBorder="1" applyAlignment="1" applyProtection="1">
      <alignment vertical="center"/>
      <protection hidden="1"/>
    </xf>
    <xf numFmtId="0" fontId="15" fillId="0" borderId="2" xfId="0" applyFont="1" applyFill="1" applyBorder="1" applyAlignment="1" applyProtection="1">
      <alignment horizontal="right" vertical="center"/>
      <protection hidden="1"/>
    </xf>
    <xf numFmtId="0" fontId="16" fillId="0" borderId="0" xfId="26" applyFont="1" applyFill="1" applyAlignment="1" applyProtection="1">
      <alignment vertical="center"/>
      <protection hidden="1"/>
    </xf>
    <xf numFmtId="0" fontId="4" fillId="0" borderId="4" xfId="26" applyFont="1" applyFill="1" applyBorder="1" applyAlignment="1" applyProtection="1">
      <alignment vertical="center" wrapText="1"/>
      <protection hidden="1"/>
    </xf>
    <xf numFmtId="0" fontId="4" fillId="0" borderId="17" xfId="26" applyFont="1" applyFill="1" applyBorder="1" applyAlignment="1" applyProtection="1">
      <alignment vertical="center" wrapText="1"/>
      <protection hidden="1"/>
    </xf>
    <xf numFmtId="0" fontId="4" fillId="0" borderId="15" xfId="26" applyFont="1" applyFill="1" applyBorder="1" applyAlignment="1" applyProtection="1">
      <alignment vertical="center" wrapText="1"/>
      <protection hidden="1"/>
    </xf>
    <xf numFmtId="0" fontId="4" fillId="0" borderId="2" xfId="26" applyFont="1" applyFill="1" applyBorder="1" applyAlignment="1" applyProtection="1">
      <alignment vertical="center" wrapText="1"/>
      <protection hidden="1"/>
    </xf>
    <xf numFmtId="0" fontId="18" fillId="0" borderId="27" xfId="26" applyFont="1" applyFill="1" applyBorder="1" applyAlignment="1" applyProtection="1">
      <alignment horizontal="center" vertical="center"/>
      <protection hidden="1"/>
    </xf>
    <xf numFmtId="4" fontId="4" fillId="0" borderId="2" xfId="26" applyNumberFormat="1" applyFont="1" applyFill="1" applyBorder="1" applyAlignment="1" applyProtection="1">
      <alignment horizontal="right" vertical="center" indent="2"/>
      <protection hidden="1"/>
    </xf>
    <xf numFmtId="0" fontId="4" fillId="0" borderId="3" xfId="26" applyFont="1" applyFill="1" applyBorder="1" applyAlignment="1" applyProtection="1">
      <alignment horizontal="center" vertical="center"/>
      <protection hidden="1"/>
    </xf>
    <xf numFmtId="4" fontId="4" fillId="0" borderId="3" xfId="26" applyNumberFormat="1" applyFont="1" applyFill="1" applyBorder="1" applyAlignment="1" applyProtection="1">
      <alignment horizontal="right" vertical="center" indent="2"/>
      <protection hidden="1"/>
    </xf>
    <xf numFmtId="4" fontId="4" fillId="0" borderId="3" xfId="26" applyNumberFormat="1" applyFont="1" applyFill="1" applyBorder="1" applyAlignment="1" applyProtection="1">
      <alignment vertical="center"/>
      <protection hidden="1"/>
    </xf>
    <xf numFmtId="4" fontId="4" fillId="0" borderId="19" xfId="26" applyNumberFormat="1" applyFont="1" applyFill="1" applyBorder="1" applyAlignment="1" applyProtection="1">
      <alignment horizontal="right" vertical="center" indent="2"/>
      <protection hidden="1"/>
    </xf>
    <xf numFmtId="0" fontId="4" fillId="0" borderId="4" xfId="26" applyFont="1" applyFill="1" applyBorder="1" applyAlignment="1" applyProtection="1">
      <alignment horizontal="center" vertical="center"/>
      <protection hidden="1"/>
    </xf>
    <xf numFmtId="4" fontId="4" fillId="0" borderId="4" xfId="26" applyNumberFormat="1" applyFont="1" applyFill="1" applyBorder="1" applyAlignment="1" applyProtection="1">
      <alignment horizontal="right" vertical="center" indent="2"/>
      <protection hidden="1"/>
    </xf>
    <xf numFmtId="4" fontId="4" fillId="0" borderId="4" xfId="26" applyNumberFormat="1" applyFont="1" applyFill="1" applyBorder="1" applyAlignment="1" applyProtection="1">
      <alignment vertical="center"/>
      <protection hidden="1"/>
    </xf>
    <xf numFmtId="4" fontId="4" fillId="0" borderId="17" xfId="26" applyNumberFormat="1" applyFont="1" applyFill="1" applyBorder="1" applyAlignment="1" applyProtection="1">
      <alignment horizontal="right" vertical="center" indent="2"/>
      <protection hidden="1"/>
    </xf>
    <xf numFmtId="4" fontId="4" fillId="0" borderId="0" xfId="26" applyNumberFormat="1" applyFont="1" applyFill="1" applyBorder="1" applyAlignment="1" applyProtection="1">
      <alignment vertical="center"/>
      <protection hidden="1"/>
    </xf>
    <xf numFmtId="4" fontId="4" fillId="0" borderId="0" xfId="26" applyNumberFormat="1" applyFont="1" applyFill="1" applyBorder="1" applyAlignment="1" applyProtection="1">
      <alignment horizontal="right" vertical="center" indent="2"/>
      <protection hidden="1"/>
    </xf>
    <xf numFmtId="4" fontId="5" fillId="0" borderId="2" xfId="26" applyNumberFormat="1" applyFont="1" applyFill="1" applyBorder="1" applyAlignment="1" applyProtection="1">
      <alignment horizontal="right" vertical="center" indent="2"/>
      <protection hidden="1"/>
    </xf>
    <xf numFmtId="171" fontId="16" fillId="0" borderId="3" xfId="26" applyNumberFormat="1" applyFont="1" applyFill="1" applyBorder="1" applyAlignment="1" applyProtection="1">
      <alignment vertical="center" wrapText="1"/>
      <protection hidden="1"/>
    </xf>
    <xf numFmtId="171" fontId="16" fillId="0" borderId="3" xfId="26" applyNumberFormat="1" applyFont="1" applyFill="1" applyBorder="1" applyAlignment="1" applyProtection="1">
      <alignment vertical="center"/>
      <protection hidden="1"/>
    </xf>
    <xf numFmtId="171" fontId="16" fillId="0" borderId="19" xfId="26" applyNumberFormat="1" applyFont="1" applyFill="1" applyBorder="1" applyAlignment="1" applyProtection="1">
      <alignment vertical="center" wrapText="1"/>
      <protection hidden="1"/>
    </xf>
    <xf numFmtId="0" fontId="4" fillId="0" borderId="15" xfId="26" applyFont="1" applyFill="1" applyBorder="1" applyAlignment="1" applyProtection="1">
      <alignment horizontal="left" vertical="top" indent="1"/>
      <protection hidden="1"/>
    </xf>
    <xf numFmtId="0" fontId="4" fillId="0" borderId="0" xfId="26" applyFont="1" applyFill="1" applyBorder="1" applyAlignment="1" applyProtection="1">
      <alignment horizontal="left" vertical="top" indent="1"/>
      <protection hidden="1"/>
    </xf>
    <xf numFmtId="0" fontId="4" fillId="0" borderId="0" xfId="26" applyFont="1" applyBorder="1" applyAlignment="1" applyProtection="1">
      <alignment horizontal="left" vertical="center" wrapText="1" indent="1"/>
      <protection hidden="1"/>
    </xf>
    <xf numFmtId="0" fontId="4" fillId="0" borderId="2" xfId="0" applyFont="1" applyFill="1" applyBorder="1" applyAlignment="1" applyProtection="1">
      <alignment horizontal="left" vertical="center"/>
      <protection hidden="1"/>
    </xf>
    <xf numFmtId="0" fontId="38" fillId="0" borderId="2" xfId="0" applyFont="1" applyFill="1" applyBorder="1" applyAlignment="1" applyProtection="1">
      <alignment horizontal="left" vertical="center"/>
      <protection hidden="1"/>
    </xf>
    <xf numFmtId="4" fontId="44" fillId="0" borderId="0" xfId="0" applyNumberFormat="1" applyFont="1" applyFill="1" applyBorder="1" applyAlignment="1" applyProtection="1">
      <alignment horizontal="left" vertical="center" indent="1"/>
      <protection hidden="1"/>
    </xf>
    <xf numFmtId="4" fontId="21" fillId="16" borderId="8" xfId="0" applyNumberFormat="1" applyFont="1" applyFill="1" applyBorder="1" applyAlignment="1" applyProtection="1">
      <alignment horizontal="left" vertical="center" indent="1"/>
      <protection hidden="1"/>
    </xf>
    <xf numFmtId="0" fontId="4" fillId="0" borderId="0" xfId="0" applyFont="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2" fontId="5" fillId="0" borderId="0" xfId="27" applyNumberFormat="1" applyFont="1" applyFill="1" applyBorder="1" applyAlignment="1" applyProtection="1">
      <alignment vertical="center"/>
      <protection hidden="1"/>
    </xf>
    <xf numFmtId="0" fontId="4" fillId="0" borderId="0" xfId="24" applyNumberFormat="1" applyFont="1" applyFill="1" applyBorder="1" applyAlignment="1" applyProtection="1">
      <alignment vertical="center"/>
      <protection hidden="1"/>
    </xf>
    <xf numFmtId="1" fontId="5" fillId="0" borderId="14" xfId="0" applyNumberFormat="1" applyFont="1" applyFill="1" applyBorder="1" applyAlignment="1" applyProtection="1">
      <alignment horizontal="left" vertical="center" indent="1"/>
      <protection hidden="1"/>
    </xf>
    <xf numFmtId="14" fontId="5" fillId="0" borderId="14" xfId="0" applyNumberFormat="1" applyFont="1" applyFill="1" applyBorder="1" applyAlignment="1" applyProtection="1">
      <alignment horizontal="left" vertical="center" indent="1"/>
      <protection hidden="1"/>
    </xf>
    <xf numFmtId="14" fontId="4" fillId="0" borderId="0" xfId="0" applyNumberFormat="1" applyFont="1" applyBorder="1" applyAlignment="1" applyProtection="1">
      <alignment horizontal="center" vertical="top" wrapText="1"/>
      <protection hidden="1"/>
    </xf>
    <xf numFmtId="0" fontId="4" fillId="0" borderId="0" xfId="0" applyFont="1" applyFill="1" applyBorder="1" applyAlignment="1" applyProtection="1">
      <alignment vertical="center" wrapText="1"/>
      <protection hidden="1"/>
    </xf>
    <xf numFmtId="0" fontId="4" fillId="0" borderId="22" xfId="24" applyNumberFormat="1" applyFont="1" applyFill="1" applyBorder="1" applyAlignment="1" applyProtection="1">
      <alignment horizontal="left" vertical="center" indent="1"/>
      <protection hidden="1"/>
    </xf>
    <xf numFmtId="0" fontId="4" fillId="0" borderId="13" xfId="24" applyNumberFormat="1" applyFont="1" applyFill="1" applyBorder="1" applyAlignment="1" applyProtection="1">
      <alignment horizontal="left" vertical="center" indent="1"/>
      <protection hidden="1"/>
    </xf>
    <xf numFmtId="0" fontId="4" fillId="14" borderId="0" xfId="0" applyFont="1" applyFill="1" applyBorder="1" applyAlignment="1" applyProtection="1">
      <alignment vertical="center"/>
      <protection hidden="1"/>
    </xf>
    <xf numFmtId="0" fontId="4" fillId="14" borderId="0" xfId="0" applyFont="1" applyFill="1" applyBorder="1" applyAlignment="1" applyProtection="1">
      <alignment vertical="center"/>
      <protection locked="0" hidden="1"/>
    </xf>
    <xf numFmtId="0" fontId="4" fillId="14" borderId="0" xfId="0" applyFont="1" applyFill="1" applyAlignment="1" applyProtection="1">
      <alignment vertical="center"/>
      <protection hidden="1"/>
    </xf>
    <xf numFmtId="0" fontId="17" fillId="14" borderId="0" xfId="0" applyFont="1" applyFill="1" applyBorder="1" applyAlignment="1" applyProtection="1">
      <alignment horizontal="left" vertical="center" wrapText="1" indent="2"/>
      <protection hidden="1"/>
    </xf>
    <xf numFmtId="170" fontId="4" fillId="0" borderId="0" xfId="0" applyNumberFormat="1" applyFont="1" applyFill="1" applyBorder="1" applyAlignment="1" applyProtection="1">
      <alignment horizontal="right" vertical="center" indent="1"/>
      <protection hidden="1"/>
    </xf>
    <xf numFmtId="0" fontId="5" fillId="0" borderId="0" xfId="27" applyFont="1" applyFill="1" applyBorder="1" applyAlignment="1" applyProtection="1">
      <alignment vertical="center"/>
      <protection hidden="1"/>
    </xf>
    <xf numFmtId="49" fontId="5" fillId="0" borderId="15" xfId="0" applyNumberFormat="1" applyFont="1" applyBorder="1" applyAlignment="1" applyProtection="1">
      <alignment horizontal="left" vertical="center" indent="1"/>
      <protection hidden="1"/>
    </xf>
    <xf numFmtId="0" fontId="12" fillId="0" borderId="15" xfId="26" applyFont="1" applyFill="1" applyBorder="1" applyAlignment="1" applyProtection="1">
      <alignment horizontal="right" vertical="center"/>
      <protection hidden="1"/>
    </xf>
    <xf numFmtId="0" fontId="4" fillId="0" borderId="0" xfId="26" applyFont="1" applyFill="1" applyBorder="1" applyAlignment="1" applyProtection="1">
      <alignment vertical="top" wrapText="1"/>
      <protection hidden="1"/>
    </xf>
    <xf numFmtId="0" fontId="4" fillId="0" borderId="2" xfId="26" applyFont="1" applyFill="1" applyBorder="1" applyAlignment="1" applyProtection="1">
      <alignment vertical="top"/>
      <protection hidden="1"/>
    </xf>
    <xf numFmtId="0" fontId="4" fillId="0" borderId="0" xfId="26" applyFont="1" applyFill="1" applyAlignment="1" applyProtection="1">
      <alignment vertical="top"/>
      <protection hidden="1"/>
    </xf>
    <xf numFmtId="49" fontId="4" fillId="0" borderId="15" xfId="26" applyNumberFormat="1" applyFont="1" applyFill="1" applyBorder="1" applyAlignment="1" applyProtection="1">
      <alignment horizontal="right" vertical="top"/>
      <protection hidden="1"/>
    </xf>
    <xf numFmtId="0" fontId="4" fillId="0" borderId="15" xfId="26" applyFont="1" applyFill="1" applyBorder="1" applyAlignment="1" applyProtection="1">
      <alignment horizontal="left" vertical="top"/>
      <protection hidden="1"/>
    </xf>
    <xf numFmtId="0" fontId="4" fillId="0" borderId="0" xfId="26" applyFont="1" applyFill="1" applyBorder="1" applyAlignment="1" applyProtection="1">
      <alignment vertical="top"/>
      <protection hidden="1"/>
    </xf>
    <xf numFmtId="0" fontId="4" fillId="0" borderId="2" xfId="26" applyFont="1" applyFill="1" applyBorder="1" applyAlignment="1" applyProtection="1">
      <alignment vertical="top" wrapText="1"/>
      <protection hidden="1"/>
    </xf>
    <xf numFmtId="14" fontId="5" fillId="14" borderId="6" xfId="27" applyNumberFormat="1" applyFont="1" applyFill="1" applyBorder="1" applyAlignment="1" applyProtection="1">
      <alignment horizontal="center" vertical="top"/>
      <protection hidden="1"/>
    </xf>
    <xf numFmtId="14" fontId="4" fillId="14" borderId="6" xfId="27" applyNumberFormat="1" applyFont="1" applyFill="1" applyBorder="1" applyAlignment="1" applyProtection="1">
      <alignment horizontal="center" vertical="top"/>
      <protection hidden="1"/>
    </xf>
    <xf numFmtId="49" fontId="11" fillId="0" borderId="0" xfId="27" applyNumberFormat="1" applyFont="1" applyFill="1" applyBorder="1" applyAlignment="1" applyProtection="1">
      <alignment vertical="center"/>
      <protection hidden="1"/>
    </xf>
    <xf numFmtId="0" fontId="11" fillId="0" borderId="0" xfId="27" applyNumberFormat="1" applyFont="1" applyFill="1" applyBorder="1" applyAlignment="1" applyProtection="1">
      <alignment horizontal="left" vertical="center"/>
      <protection hidden="1"/>
    </xf>
    <xf numFmtId="14" fontId="5" fillId="0" borderId="0" xfId="27" applyNumberFormat="1" applyFont="1" applyFill="1" applyBorder="1" applyAlignment="1" applyProtection="1">
      <alignment vertical="center"/>
      <protection hidden="1"/>
    </xf>
    <xf numFmtId="0" fontId="4" fillId="0" borderId="0" xfId="27" applyFont="1" applyFill="1" applyAlignment="1" applyProtection="1">
      <alignment horizontal="left" vertical="top" indent="1"/>
      <protection hidden="1"/>
    </xf>
    <xf numFmtId="49" fontId="4" fillId="0" borderId="0" xfId="24" applyNumberFormat="1" applyFont="1" applyFill="1" applyBorder="1" applyAlignment="1" applyProtection="1">
      <alignment horizontal="right" vertical="center"/>
      <protection hidden="1"/>
    </xf>
    <xf numFmtId="1" fontId="5" fillId="0" borderId="0" xfId="27" applyNumberFormat="1" applyFont="1" applyFill="1" applyBorder="1" applyAlignment="1" applyProtection="1">
      <alignment horizontal="right" vertical="center" indent="1"/>
      <protection hidden="1"/>
    </xf>
    <xf numFmtId="2" fontId="26" fillId="13" borderId="8" xfId="27" applyNumberFormat="1" applyFont="1" applyFill="1" applyBorder="1" applyAlignment="1" applyProtection="1">
      <alignment wrapText="1"/>
      <protection hidden="1"/>
    </xf>
    <xf numFmtId="14" fontId="26" fillId="13" borderId="8" xfId="27" applyNumberFormat="1" applyFont="1" applyFill="1" applyBorder="1" applyAlignment="1" applyProtection="1">
      <alignment wrapText="1"/>
      <protection hidden="1"/>
    </xf>
    <xf numFmtId="0" fontId="5" fillId="13" borderId="8" xfId="29" applyFont="1" applyFill="1" applyBorder="1" applyAlignment="1" applyProtection="1">
      <alignment horizontal="left" vertical="center" indent="1"/>
      <protection hidden="1"/>
    </xf>
    <xf numFmtId="14" fontId="4" fillId="0" borderId="0" xfId="27" applyNumberFormat="1" applyFont="1" applyFill="1" applyBorder="1" applyAlignment="1" applyProtection="1">
      <alignment horizontal="center" vertical="top"/>
      <protection hidden="1"/>
    </xf>
    <xf numFmtId="14" fontId="5" fillId="0" borderId="0" xfId="27" applyNumberFormat="1" applyFont="1" applyFill="1" applyBorder="1" applyAlignment="1" applyProtection="1">
      <alignment horizontal="center" vertical="top"/>
      <protection hidden="1"/>
    </xf>
    <xf numFmtId="0" fontId="4" fillId="0" borderId="10" xfId="27" applyFont="1" applyFill="1" applyBorder="1" applyAlignment="1" applyProtection="1">
      <alignment horizontal="center" vertical="top"/>
      <protection hidden="1"/>
    </xf>
    <xf numFmtId="49" fontId="4" fillId="15" borderId="10" xfId="27" applyNumberFormat="1" applyFont="1" applyFill="1" applyBorder="1" applyAlignment="1" applyProtection="1">
      <alignment horizontal="left" vertical="top" indent="1"/>
      <protection locked="0"/>
    </xf>
    <xf numFmtId="49" fontId="4" fillId="15" borderId="10" xfId="27" applyNumberFormat="1" applyFont="1" applyFill="1" applyBorder="1" applyAlignment="1" applyProtection="1">
      <alignment horizontal="left" vertical="top" wrapText="1" indent="1"/>
      <protection locked="0"/>
    </xf>
    <xf numFmtId="4" fontId="4" fillId="15" borderId="10" xfId="27" applyNumberFormat="1" applyFont="1" applyFill="1" applyBorder="1" applyAlignment="1" applyProtection="1">
      <alignment horizontal="right" vertical="top" indent="1"/>
      <protection locked="0"/>
    </xf>
    <xf numFmtId="49" fontId="4" fillId="15" borderId="6" xfId="27" applyNumberFormat="1" applyFont="1" applyFill="1" applyBorder="1" applyAlignment="1" applyProtection="1">
      <alignment horizontal="left" vertical="top" wrapText="1" indent="1"/>
      <protection locked="0"/>
    </xf>
    <xf numFmtId="0" fontId="41" fillId="0" borderId="0" xfId="27" applyFont="1" applyAlignment="1">
      <alignment wrapText="1"/>
    </xf>
    <xf numFmtId="0" fontId="41" fillId="0" borderId="3" xfId="27" applyFont="1" applyBorder="1" applyAlignment="1">
      <alignment wrapText="1"/>
    </xf>
    <xf numFmtId="49" fontId="4" fillId="11" borderId="16" xfId="26" applyNumberFormat="1" applyFont="1" applyFill="1" applyBorder="1" applyAlignment="1" applyProtection="1">
      <alignment horizontal="left" vertical="center" indent="1"/>
      <protection locked="0"/>
    </xf>
    <xf numFmtId="49" fontId="4" fillId="11" borderId="4" xfId="26" applyNumberFormat="1" applyFont="1" applyFill="1" applyBorder="1" applyAlignment="1" applyProtection="1">
      <alignment horizontal="left" vertical="center" indent="1"/>
      <protection locked="0"/>
    </xf>
    <xf numFmtId="49" fontId="4" fillId="11" borderId="17" xfId="26" applyNumberFormat="1" applyFont="1" applyFill="1" applyBorder="1" applyAlignment="1" applyProtection="1">
      <alignment horizontal="left" vertical="center" indent="1"/>
      <protection locked="0"/>
    </xf>
    <xf numFmtId="49" fontId="4" fillId="11" borderId="15" xfId="26" applyNumberFormat="1" applyFont="1" applyFill="1" applyBorder="1" applyAlignment="1" applyProtection="1">
      <alignment horizontal="left" vertical="center" indent="1"/>
      <protection locked="0"/>
    </xf>
    <xf numFmtId="49" fontId="4" fillId="11" borderId="0" xfId="26" applyNumberFormat="1" applyFont="1" applyFill="1" applyBorder="1" applyAlignment="1" applyProtection="1">
      <alignment horizontal="left" vertical="center" indent="1"/>
      <protection locked="0"/>
    </xf>
    <xf numFmtId="49" fontId="4" fillId="11" borderId="2" xfId="26" applyNumberFormat="1" applyFont="1" applyFill="1" applyBorder="1" applyAlignment="1" applyProtection="1">
      <alignment horizontal="left" vertical="center" indent="1"/>
      <protection locked="0"/>
    </xf>
    <xf numFmtId="166" fontId="4" fillId="11" borderId="18" xfId="26" applyNumberFormat="1" applyFont="1" applyFill="1" applyBorder="1" applyAlignment="1" applyProtection="1">
      <alignment horizontal="left" vertical="center" indent="1"/>
      <protection locked="0"/>
    </xf>
    <xf numFmtId="166" fontId="4" fillId="11" borderId="3" xfId="26" applyNumberFormat="1" applyFont="1" applyFill="1" applyBorder="1" applyAlignment="1" applyProtection="1">
      <alignment horizontal="left" vertical="center" indent="1"/>
      <protection locked="0"/>
    </xf>
    <xf numFmtId="166" fontId="4" fillId="11" borderId="19" xfId="26" applyNumberFormat="1" applyFont="1" applyFill="1" applyBorder="1" applyAlignment="1" applyProtection="1">
      <alignment horizontal="left" vertical="center" indent="1"/>
      <protection locked="0"/>
    </xf>
    <xf numFmtId="49" fontId="5" fillId="15" borderId="7" xfId="0" applyNumberFormat="1" applyFont="1" applyFill="1" applyBorder="1" applyAlignment="1" applyProtection="1">
      <alignment horizontal="left" vertical="center" indent="1"/>
      <protection locked="0"/>
    </xf>
    <xf numFmtId="49" fontId="5" fillId="15" borderId="8" xfId="0" applyNumberFormat="1" applyFont="1" applyFill="1" applyBorder="1" applyAlignment="1" applyProtection="1">
      <alignment horizontal="left" vertical="center" indent="1"/>
      <protection locked="0"/>
    </xf>
    <xf numFmtId="49" fontId="5" fillId="15" borderId="9" xfId="0" applyNumberFormat="1" applyFont="1" applyFill="1" applyBorder="1" applyAlignment="1" applyProtection="1">
      <alignment horizontal="left" vertical="center" indent="1"/>
      <protection locked="0"/>
    </xf>
    <xf numFmtId="14" fontId="4" fillId="12" borderId="14" xfId="30" applyNumberFormat="1" applyFont="1" applyFill="1" applyBorder="1" applyAlignment="1" applyProtection="1">
      <alignment horizontal="left" vertical="center" indent="1"/>
      <protection locked="0"/>
    </xf>
    <xf numFmtId="0" fontId="4" fillId="11" borderId="43" xfId="0" applyFont="1" applyFill="1" applyBorder="1" applyAlignment="1" applyProtection="1">
      <alignment horizontal="left" vertical="center" wrapText="1" indent="1"/>
      <protection locked="0"/>
    </xf>
    <xf numFmtId="0" fontId="4" fillId="11" borderId="12" xfId="0" applyFont="1" applyFill="1" applyBorder="1" applyAlignment="1" applyProtection="1">
      <alignment horizontal="left" vertical="center" wrapText="1" indent="1"/>
      <protection locked="0"/>
    </xf>
    <xf numFmtId="0" fontId="4" fillId="11" borderId="44" xfId="0" applyFont="1" applyFill="1" applyBorder="1" applyAlignment="1" applyProtection="1">
      <alignment horizontal="left" vertical="center" wrapText="1" indent="1"/>
      <protection locked="0"/>
    </xf>
    <xf numFmtId="0" fontId="4" fillId="11" borderId="48" xfId="0" applyFont="1" applyFill="1" applyBorder="1" applyAlignment="1" applyProtection="1">
      <alignment horizontal="left" vertical="center" wrapText="1" indent="1"/>
      <protection locked="0"/>
    </xf>
    <xf numFmtId="0" fontId="4" fillId="11" borderId="28" xfId="0" applyFont="1" applyFill="1" applyBorder="1" applyAlignment="1" applyProtection="1">
      <alignment horizontal="left" vertical="center" wrapText="1" indent="1"/>
      <protection locked="0"/>
    </xf>
    <xf numFmtId="0" fontId="4" fillId="11" borderId="13" xfId="0" applyFont="1" applyFill="1" applyBorder="1" applyAlignment="1" applyProtection="1">
      <alignment horizontal="left" vertical="center" wrapText="1" indent="1"/>
      <protection locked="0"/>
    </xf>
    <xf numFmtId="0" fontId="13" fillId="0" borderId="16"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3" fillId="0" borderId="17"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0" fontId="13" fillId="0" borderId="18"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center" vertical="center" wrapText="1"/>
      <protection hidden="1"/>
    </xf>
    <xf numFmtId="0" fontId="13" fillId="0" borderId="19" xfId="0" applyFont="1" applyFill="1" applyBorder="1" applyAlignment="1" applyProtection="1">
      <alignment horizontal="center" vertical="center" wrapText="1"/>
      <protection hidden="1"/>
    </xf>
    <xf numFmtId="0" fontId="4" fillId="0" borderId="15" xfId="26" applyFont="1" applyFill="1" applyBorder="1" applyAlignment="1" applyProtection="1">
      <alignment horizontal="left" vertical="top" indent="1"/>
      <protection hidden="1"/>
    </xf>
    <xf numFmtId="0" fontId="4" fillId="0" borderId="0" xfId="26" applyFont="1" applyFill="1" applyBorder="1" applyAlignment="1" applyProtection="1">
      <alignment horizontal="left" vertical="top" indent="1"/>
      <protection hidden="1"/>
    </xf>
    <xf numFmtId="0" fontId="4" fillId="0" borderId="2" xfId="26" applyFont="1" applyFill="1" applyBorder="1" applyAlignment="1" applyProtection="1">
      <alignment horizontal="left" vertical="top" indent="1"/>
      <protection hidden="1"/>
    </xf>
    <xf numFmtId="0" fontId="4" fillId="18" borderId="16" xfId="21" applyFont="1" applyFill="1" applyBorder="1" applyAlignment="1" applyProtection="1">
      <alignment horizontal="left" vertical="center" wrapText="1" indent="1"/>
      <protection locked="0"/>
    </xf>
    <xf numFmtId="0" fontId="4" fillId="18" borderId="4" xfId="21" applyFont="1" applyFill="1" applyBorder="1" applyAlignment="1" applyProtection="1">
      <alignment horizontal="left" vertical="center" wrapText="1" indent="1"/>
      <protection locked="0"/>
    </xf>
    <xf numFmtId="0" fontId="4" fillId="18" borderId="17" xfId="21" applyFont="1" applyFill="1" applyBorder="1" applyAlignment="1" applyProtection="1">
      <alignment horizontal="left" vertical="center" wrapText="1" indent="1"/>
      <protection locked="0"/>
    </xf>
    <xf numFmtId="0" fontId="4" fillId="0" borderId="18" xfId="26" applyFont="1" applyBorder="1" applyAlignment="1" applyProtection="1">
      <alignment horizontal="left" vertical="center" wrapText="1" indent="1"/>
      <protection locked="0"/>
    </xf>
    <xf numFmtId="0" fontId="4" fillId="0" borderId="3" xfId="26" applyFont="1" applyBorder="1" applyAlignment="1" applyProtection="1">
      <alignment horizontal="left" vertical="center" wrapText="1" indent="1"/>
      <protection locked="0"/>
    </xf>
    <xf numFmtId="0" fontId="4" fillId="0" borderId="19" xfId="26" applyFont="1" applyBorder="1" applyAlignment="1" applyProtection="1">
      <alignment horizontal="left" vertical="center" wrapText="1" indent="1"/>
      <protection locked="0"/>
    </xf>
    <xf numFmtId="0" fontId="3" fillId="0" borderId="7"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22" fillId="11" borderId="48" xfId="0" applyFont="1" applyFill="1" applyBorder="1" applyAlignment="1" applyProtection="1">
      <alignment horizontal="left" vertical="center" wrapText="1"/>
      <protection hidden="1"/>
    </xf>
    <xf numFmtId="0" fontId="22" fillId="11" borderId="49" xfId="0" applyFont="1" applyFill="1" applyBorder="1" applyAlignment="1" applyProtection="1">
      <alignment horizontal="left" vertical="center" wrapText="1"/>
      <protection hidden="1"/>
    </xf>
    <xf numFmtId="0" fontId="22" fillId="11" borderId="12" xfId="0" applyFont="1" applyFill="1" applyBorder="1" applyAlignment="1" applyProtection="1">
      <alignment horizontal="left" vertical="center" wrapText="1"/>
      <protection hidden="1"/>
    </xf>
    <xf numFmtId="0" fontId="22" fillId="11" borderId="50" xfId="0" applyFont="1" applyFill="1" applyBorder="1" applyAlignment="1" applyProtection="1">
      <alignment horizontal="left" vertical="center" wrapText="1"/>
      <protection hidden="1"/>
    </xf>
    <xf numFmtId="0" fontId="22" fillId="11" borderId="13" xfId="0" applyFont="1" applyFill="1" applyBorder="1" applyAlignment="1" applyProtection="1">
      <alignment horizontal="left" vertical="center" wrapText="1"/>
      <protection hidden="1"/>
    </xf>
    <xf numFmtId="0" fontId="22" fillId="11" borderId="29" xfId="0" applyFont="1" applyFill="1" applyBorder="1" applyAlignment="1" applyProtection="1">
      <alignment horizontal="left" vertical="center" wrapText="1"/>
      <protection hidden="1"/>
    </xf>
    <xf numFmtId="0" fontId="4" fillId="0" borderId="15" xfId="0" applyFont="1" applyFill="1" applyBorder="1" applyAlignment="1" applyProtection="1">
      <alignment horizontal="left" vertical="top" wrapText="1" indent="1"/>
      <protection hidden="1"/>
    </xf>
    <xf numFmtId="0" fontId="4" fillId="0" borderId="0" xfId="0" applyFont="1" applyFill="1" applyBorder="1" applyAlignment="1" applyProtection="1">
      <alignment horizontal="left" vertical="top" wrapText="1" indent="1"/>
      <protection hidden="1"/>
    </xf>
    <xf numFmtId="0" fontId="4" fillId="0" borderId="2" xfId="0" applyFont="1" applyFill="1" applyBorder="1" applyAlignment="1" applyProtection="1">
      <alignment horizontal="left" vertical="top" wrapText="1" indent="1"/>
      <protection hidden="1"/>
    </xf>
    <xf numFmtId="14" fontId="4" fillId="11" borderId="7" xfId="26" applyNumberFormat="1" applyFont="1" applyFill="1" applyBorder="1" applyAlignment="1" applyProtection="1">
      <alignment horizontal="left" vertical="center" indent="1"/>
      <protection locked="0"/>
    </xf>
    <xf numFmtId="14" fontId="4" fillId="11" borderId="8" xfId="26" applyNumberFormat="1" applyFont="1" applyFill="1" applyBorder="1" applyAlignment="1" applyProtection="1">
      <alignment horizontal="left" vertical="center" indent="1"/>
      <protection locked="0"/>
    </xf>
    <xf numFmtId="14" fontId="4" fillId="11" borderId="9" xfId="26" applyNumberFormat="1" applyFont="1" applyFill="1" applyBorder="1" applyAlignment="1" applyProtection="1">
      <alignment horizontal="left" vertical="center" indent="1"/>
      <protection locked="0"/>
    </xf>
    <xf numFmtId="49" fontId="4" fillId="18" borderId="7" xfId="30" applyNumberFormat="1" applyFont="1" applyFill="1" applyBorder="1" applyAlignment="1" applyProtection="1">
      <alignment horizontal="left" vertical="center" wrapText="1" indent="1"/>
      <protection locked="0"/>
    </xf>
    <xf numFmtId="49" fontId="4" fillId="18" borderId="8" xfId="30" applyNumberFormat="1" applyFont="1" applyFill="1" applyBorder="1" applyAlignment="1" applyProtection="1">
      <alignment horizontal="left" vertical="center" wrapText="1" indent="1"/>
      <protection locked="0"/>
    </xf>
    <xf numFmtId="49" fontId="4" fillId="18" borderId="9" xfId="30" applyNumberFormat="1" applyFont="1" applyFill="1" applyBorder="1" applyAlignment="1" applyProtection="1">
      <alignment horizontal="left" vertical="center" wrapText="1" indent="1"/>
      <protection locked="0"/>
    </xf>
    <xf numFmtId="0" fontId="6" fillId="18" borderId="7" xfId="21" applyFill="1" applyBorder="1" applyAlignment="1" applyProtection="1">
      <alignment horizontal="left" vertical="center" wrapText="1" indent="1"/>
      <protection locked="0"/>
    </xf>
    <xf numFmtId="0" fontId="37" fillId="18" borderId="8" xfId="21" applyFont="1" applyFill="1" applyBorder="1" applyAlignment="1" applyProtection="1">
      <alignment horizontal="left" vertical="center" wrapText="1" indent="1"/>
      <protection locked="0"/>
    </xf>
    <xf numFmtId="0" fontId="37" fillId="18" borderId="9" xfId="21" applyFont="1" applyFill="1" applyBorder="1" applyAlignment="1" applyProtection="1">
      <alignment horizontal="left" vertical="center" wrapText="1" indent="1"/>
      <protection locked="0"/>
    </xf>
    <xf numFmtId="0" fontId="4" fillId="0" borderId="0" xfId="26" applyFont="1" applyFill="1" applyBorder="1" applyAlignment="1" applyProtection="1">
      <alignment wrapText="1"/>
      <protection hidden="1"/>
    </xf>
    <xf numFmtId="0" fontId="4" fillId="0" borderId="27" xfId="26" applyFont="1" applyFill="1" applyBorder="1" applyAlignment="1" applyProtection="1">
      <alignment wrapText="1"/>
      <protection hidden="1"/>
    </xf>
    <xf numFmtId="4" fontId="5" fillId="11" borderId="7" xfId="26" applyNumberFormat="1" applyFont="1" applyFill="1" applyBorder="1" applyAlignment="1" applyProtection="1">
      <alignment horizontal="right" vertical="center" indent="2"/>
      <protection locked="0"/>
    </xf>
    <xf numFmtId="4" fontId="5" fillId="11" borderId="8" xfId="26" applyNumberFormat="1" applyFont="1" applyFill="1" applyBorder="1" applyAlignment="1" applyProtection="1">
      <alignment horizontal="right" vertical="center" indent="2"/>
      <protection locked="0"/>
    </xf>
    <xf numFmtId="4" fontId="5" fillId="11" borderId="9" xfId="26" applyNumberFormat="1" applyFont="1" applyFill="1" applyBorder="1" applyAlignment="1" applyProtection="1">
      <alignment horizontal="right" vertical="center" indent="2"/>
      <protection locked="0"/>
    </xf>
    <xf numFmtId="4" fontId="5" fillId="0" borderId="7" xfId="26" applyNumberFormat="1" applyFont="1" applyFill="1" applyBorder="1" applyAlignment="1" applyProtection="1">
      <alignment horizontal="right" vertical="center" indent="2"/>
      <protection hidden="1"/>
    </xf>
    <xf numFmtId="4" fontId="5" fillId="0" borderId="8" xfId="26" applyNumberFormat="1" applyFont="1" applyFill="1" applyBorder="1" applyAlignment="1" applyProtection="1">
      <alignment horizontal="right" vertical="center" indent="2"/>
      <protection hidden="1"/>
    </xf>
    <xf numFmtId="4" fontId="5" fillId="0" borderId="9" xfId="26" applyNumberFormat="1" applyFont="1" applyFill="1" applyBorder="1" applyAlignment="1" applyProtection="1">
      <alignment horizontal="right" vertical="center" indent="2"/>
      <protection hidden="1"/>
    </xf>
    <xf numFmtId="14" fontId="4" fillId="0" borderId="7" xfId="26" applyNumberFormat="1" applyFont="1" applyFill="1" applyBorder="1" applyAlignment="1" applyProtection="1">
      <alignment horizontal="left" vertical="center" indent="1"/>
      <protection hidden="1"/>
    </xf>
    <xf numFmtId="14" fontId="4" fillId="0" borderId="8" xfId="26" applyNumberFormat="1" applyFont="1" applyFill="1" applyBorder="1" applyAlignment="1" applyProtection="1">
      <alignment horizontal="left" vertical="center" indent="1"/>
      <protection hidden="1"/>
    </xf>
    <xf numFmtId="14" fontId="4" fillId="0" borderId="9" xfId="26" applyNumberFormat="1" applyFont="1" applyFill="1" applyBorder="1" applyAlignment="1" applyProtection="1">
      <alignment horizontal="left" vertical="center" indent="1"/>
      <protection hidden="1"/>
    </xf>
    <xf numFmtId="1" fontId="5" fillId="0" borderId="14" xfId="0" applyNumberFormat="1" applyFont="1" applyFill="1" applyBorder="1" applyAlignment="1" applyProtection="1">
      <alignment horizontal="left" vertical="center" indent="1"/>
      <protection hidden="1"/>
    </xf>
    <xf numFmtId="14" fontId="5" fillId="0" borderId="14" xfId="0" applyNumberFormat="1" applyFont="1" applyFill="1" applyBorder="1" applyAlignment="1" applyProtection="1">
      <alignment horizontal="left" vertical="center" indent="1"/>
      <protection hidden="1"/>
    </xf>
    <xf numFmtId="0" fontId="2" fillId="0" borderId="15"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4" fontId="4" fillId="20" borderId="44" xfId="27" applyNumberFormat="1" applyFont="1" applyFill="1" applyBorder="1" applyAlignment="1" applyProtection="1">
      <alignment horizontal="right" vertical="center" indent="1"/>
      <protection locked="0"/>
    </xf>
    <xf numFmtId="4" fontId="4" fillId="20" borderId="48" xfId="27" applyNumberFormat="1" applyFont="1" applyFill="1" applyBorder="1" applyAlignment="1" applyProtection="1">
      <alignment horizontal="right" vertical="center" indent="1"/>
      <protection locked="0"/>
    </xf>
    <xf numFmtId="4" fontId="4" fillId="20" borderId="49" xfId="27" applyNumberFormat="1" applyFont="1" applyFill="1" applyBorder="1" applyAlignment="1" applyProtection="1">
      <alignment horizontal="right" vertical="center" indent="1"/>
      <protection locked="0"/>
    </xf>
    <xf numFmtId="170" fontId="4" fillId="0" borderId="44" xfId="0" applyNumberFormat="1" applyFont="1" applyFill="1" applyBorder="1" applyAlignment="1" applyProtection="1">
      <alignment horizontal="right" vertical="center" indent="1"/>
      <protection hidden="1"/>
    </xf>
    <xf numFmtId="170" fontId="4" fillId="0" borderId="48" xfId="0" applyNumberFormat="1" applyFont="1" applyFill="1" applyBorder="1" applyAlignment="1" applyProtection="1">
      <alignment horizontal="right" vertical="center" indent="1"/>
      <protection hidden="1"/>
    </xf>
    <xf numFmtId="170" fontId="4" fillId="0" borderId="49" xfId="0" applyNumberFormat="1" applyFont="1" applyFill="1" applyBorder="1" applyAlignment="1" applyProtection="1">
      <alignment horizontal="right" vertical="center" indent="1"/>
      <protection hidden="1"/>
    </xf>
    <xf numFmtId="170" fontId="5" fillId="10" borderId="7" xfId="27" applyNumberFormat="1" applyFont="1" applyFill="1" applyBorder="1" applyAlignment="1" applyProtection="1">
      <alignment horizontal="right" vertical="center" indent="1"/>
      <protection hidden="1"/>
    </xf>
    <xf numFmtId="170" fontId="5" fillId="10" borderId="8" xfId="27" applyNumberFormat="1" applyFont="1" applyFill="1" applyBorder="1" applyAlignment="1" applyProtection="1">
      <alignment horizontal="right" vertical="center" indent="1"/>
      <protection hidden="1"/>
    </xf>
    <xf numFmtId="170" fontId="5" fillId="10" borderId="9" xfId="27" applyNumberFormat="1" applyFont="1" applyFill="1" applyBorder="1" applyAlignment="1" applyProtection="1">
      <alignment horizontal="right" vertical="center" indent="1"/>
      <protection hidden="1"/>
    </xf>
    <xf numFmtId="4" fontId="4" fillId="20" borderId="43" xfId="27" applyNumberFormat="1" applyFont="1" applyFill="1" applyBorder="1" applyAlignment="1" applyProtection="1">
      <alignment horizontal="right" vertical="center" indent="1"/>
      <protection locked="0"/>
    </xf>
    <xf numFmtId="4" fontId="4" fillId="20" borderId="12" xfId="27" applyNumberFormat="1" applyFont="1" applyFill="1" applyBorder="1" applyAlignment="1" applyProtection="1">
      <alignment horizontal="right" vertical="center" indent="1"/>
      <protection locked="0"/>
    </xf>
    <xf numFmtId="4" fontId="4" fillId="20" borderId="50" xfId="27" applyNumberFormat="1" applyFont="1" applyFill="1" applyBorder="1" applyAlignment="1" applyProtection="1">
      <alignment horizontal="right" vertical="center" indent="1"/>
      <protection locked="0"/>
    </xf>
    <xf numFmtId="170" fontId="4" fillId="0" borderId="43" xfId="0" applyNumberFormat="1" applyFont="1" applyFill="1" applyBorder="1" applyAlignment="1" applyProtection="1">
      <alignment horizontal="right" vertical="center" indent="1"/>
      <protection hidden="1"/>
    </xf>
    <xf numFmtId="170" fontId="4" fillId="0" borderId="12" xfId="0" applyNumberFormat="1" applyFont="1" applyFill="1" applyBorder="1" applyAlignment="1" applyProtection="1">
      <alignment horizontal="right" vertical="center" indent="1"/>
      <protection hidden="1"/>
    </xf>
    <xf numFmtId="170" fontId="4" fillId="0" borderId="50" xfId="0" applyNumberFormat="1" applyFont="1" applyFill="1" applyBorder="1" applyAlignment="1" applyProtection="1">
      <alignment horizontal="right" vertical="center" indent="1"/>
      <protection hidden="1"/>
    </xf>
    <xf numFmtId="0" fontId="4" fillId="0" borderId="0" xfId="0" applyFont="1" applyBorder="1" applyAlignment="1" applyProtection="1">
      <alignment vertical="center" wrapText="1"/>
      <protection hidden="1"/>
    </xf>
    <xf numFmtId="49" fontId="4" fillId="0" borderId="15" xfId="0" applyNumberFormat="1" applyFont="1" applyBorder="1" applyAlignment="1" applyProtection="1">
      <alignment horizontal="left" vertical="center" wrapText="1" indent="1"/>
      <protection hidden="1"/>
    </xf>
    <xf numFmtId="1" fontId="5" fillId="0" borderId="7" xfId="0" applyNumberFormat="1" applyFont="1" applyFill="1" applyBorder="1" applyAlignment="1" applyProtection="1">
      <alignment horizontal="left" vertical="center" indent="1"/>
      <protection hidden="1"/>
    </xf>
    <xf numFmtId="1" fontId="5" fillId="0" borderId="8" xfId="0" applyNumberFormat="1" applyFont="1" applyFill="1" applyBorder="1" applyAlignment="1" applyProtection="1">
      <alignment horizontal="left" vertical="center" indent="1"/>
      <protection hidden="1"/>
    </xf>
    <xf numFmtId="1" fontId="5" fillId="0" borderId="9" xfId="0" applyNumberFormat="1" applyFont="1" applyFill="1" applyBorder="1" applyAlignment="1" applyProtection="1">
      <alignment horizontal="left" vertical="center" indent="1"/>
      <protection hidden="1"/>
    </xf>
    <xf numFmtId="14" fontId="5" fillId="0" borderId="7" xfId="0" applyNumberFormat="1" applyFont="1" applyFill="1" applyBorder="1" applyAlignment="1" applyProtection="1">
      <alignment horizontal="left" vertical="center" indent="1"/>
      <protection hidden="1"/>
    </xf>
    <xf numFmtId="14" fontId="5" fillId="0" borderId="8" xfId="0" applyNumberFormat="1" applyFont="1" applyFill="1" applyBorder="1" applyAlignment="1" applyProtection="1">
      <alignment horizontal="left" vertical="center" indent="1"/>
      <protection hidden="1"/>
    </xf>
    <xf numFmtId="14" fontId="5" fillId="0" borderId="9" xfId="0" applyNumberFormat="1" applyFont="1" applyFill="1" applyBorder="1" applyAlignment="1" applyProtection="1">
      <alignment horizontal="left" vertical="center" indent="1"/>
      <protection hidden="1"/>
    </xf>
    <xf numFmtId="170" fontId="4" fillId="0" borderId="7" xfId="0" applyNumberFormat="1" applyFont="1" applyFill="1" applyBorder="1" applyAlignment="1" applyProtection="1">
      <alignment horizontal="right" vertical="center" indent="1"/>
      <protection hidden="1"/>
    </xf>
    <xf numFmtId="170" fontId="4" fillId="0" borderId="8" xfId="0" applyNumberFormat="1" applyFont="1" applyFill="1" applyBorder="1" applyAlignment="1" applyProtection="1">
      <alignment horizontal="right" vertical="center" indent="1"/>
      <protection hidden="1"/>
    </xf>
    <xf numFmtId="170" fontId="4" fillId="0" borderId="9" xfId="0"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horizontal="center" vertical="center"/>
      <protection hidden="1"/>
    </xf>
    <xf numFmtId="0" fontId="4" fillId="0" borderId="4" xfId="0" applyFont="1" applyBorder="1" applyAlignment="1" applyProtection="1">
      <alignment horizontal="center" wrapText="1"/>
      <protection hidden="1"/>
    </xf>
    <xf numFmtId="14" fontId="4" fillId="0" borderId="0" xfId="0" applyNumberFormat="1" applyFont="1" applyBorder="1" applyAlignment="1" applyProtection="1">
      <alignment horizontal="center" vertical="top" wrapText="1"/>
      <protection hidden="1"/>
    </xf>
    <xf numFmtId="4" fontId="4" fillId="15" borderId="7" xfId="0" applyNumberFormat="1" applyFont="1" applyFill="1" applyBorder="1" applyAlignment="1" applyProtection="1">
      <alignment horizontal="right" vertical="center" indent="1"/>
      <protection locked="0"/>
    </xf>
    <xf numFmtId="4" fontId="4" fillId="15" borderId="8" xfId="0" applyNumberFormat="1" applyFont="1" applyFill="1" applyBorder="1" applyAlignment="1" applyProtection="1">
      <alignment horizontal="right" vertical="center" indent="1"/>
      <protection locked="0"/>
    </xf>
    <xf numFmtId="4" fontId="4" fillId="15" borderId="9" xfId="0" applyNumberFormat="1" applyFont="1" applyFill="1" applyBorder="1" applyAlignment="1" applyProtection="1">
      <alignment horizontal="right" vertical="center" indent="1"/>
      <protection locked="0"/>
    </xf>
    <xf numFmtId="170" fontId="5" fillId="0" borderId="24" xfId="0" applyNumberFormat="1" applyFont="1" applyFill="1" applyBorder="1" applyAlignment="1" applyProtection="1">
      <alignment horizontal="right" vertical="center" indent="1"/>
      <protection hidden="1"/>
    </xf>
    <xf numFmtId="170" fontId="5" fillId="0" borderId="34" xfId="0" applyNumberFormat="1" applyFont="1" applyFill="1" applyBorder="1" applyAlignment="1" applyProtection="1">
      <alignment horizontal="right" vertical="center" indent="1"/>
      <protection hidden="1"/>
    </xf>
    <xf numFmtId="170" fontId="5" fillId="0" borderId="35" xfId="0" applyNumberFormat="1" applyFont="1" applyFill="1" applyBorder="1" applyAlignment="1" applyProtection="1">
      <alignment horizontal="right" vertical="center" indent="1"/>
      <protection hidden="1"/>
    </xf>
    <xf numFmtId="4" fontId="5" fillId="16" borderId="8" xfId="0" applyNumberFormat="1" applyFont="1" applyFill="1" applyBorder="1" applyAlignment="1" applyProtection="1">
      <alignment horizontal="right" vertical="center" indent="1"/>
      <protection hidden="1"/>
    </xf>
    <xf numFmtId="4" fontId="44" fillId="0" borderId="0" xfId="0" applyNumberFormat="1" applyFont="1" applyFill="1" applyBorder="1" applyAlignment="1" applyProtection="1">
      <alignment horizontal="left" vertical="center" indent="1"/>
      <protection hidden="1"/>
    </xf>
    <xf numFmtId="4" fontId="5" fillId="16" borderId="7" xfId="0" applyNumberFormat="1" applyFont="1" applyFill="1" applyBorder="1" applyAlignment="1" applyProtection="1">
      <alignment horizontal="left" vertical="center" indent="1"/>
      <protection hidden="1"/>
    </xf>
    <xf numFmtId="4" fontId="21" fillId="16" borderId="8" xfId="0" applyNumberFormat="1" applyFont="1" applyFill="1" applyBorder="1" applyAlignment="1" applyProtection="1">
      <alignment horizontal="left" vertical="center" indent="1"/>
      <protection hidden="1"/>
    </xf>
    <xf numFmtId="170" fontId="5" fillId="0" borderId="7" xfId="0" applyNumberFormat="1" applyFont="1" applyFill="1" applyBorder="1" applyAlignment="1" applyProtection="1">
      <alignment horizontal="right" vertical="center" indent="1"/>
      <protection hidden="1"/>
    </xf>
    <xf numFmtId="170" fontId="5" fillId="0" borderId="8" xfId="0" applyNumberFormat="1" applyFont="1" applyFill="1" applyBorder="1" applyAlignment="1" applyProtection="1">
      <alignment horizontal="right" vertical="center" indent="1"/>
      <protection hidden="1"/>
    </xf>
    <xf numFmtId="170" fontId="5" fillId="0" borderId="9" xfId="0" applyNumberFormat="1" applyFont="1" applyFill="1" applyBorder="1" applyAlignment="1" applyProtection="1">
      <alignment horizontal="right" vertical="center" indent="1"/>
      <protection hidden="1"/>
    </xf>
    <xf numFmtId="4" fontId="5" fillId="15" borderId="7" xfId="0" applyNumberFormat="1" applyFont="1" applyFill="1" applyBorder="1" applyAlignment="1" applyProtection="1">
      <alignment horizontal="right" vertical="center" indent="1"/>
      <protection locked="0"/>
    </xf>
    <xf numFmtId="4" fontId="5" fillId="15" borderId="8" xfId="0" applyNumberFormat="1" applyFont="1" applyFill="1" applyBorder="1" applyAlignment="1" applyProtection="1">
      <alignment horizontal="right" vertical="center" indent="1"/>
      <protection locked="0"/>
    </xf>
    <xf numFmtId="4" fontId="5" fillId="15" borderId="9" xfId="0" applyNumberFormat="1" applyFont="1" applyFill="1" applyBorder="1" applyAlignment="1" applyProtection="1">
      <alignment horizontal="right" vertical="center" indent="1"/>
      <protection locked="0"/>
    </xf>
    <xf numFmtId="4" fontId="4" fillId="20" borderId="28" xfId="27" applyNumberFormat="1" applyFont="1" applyFill="1" applyBorder="1" applyAlignment="1" applyProtection="1">
      <alignment horizontal="right" vertical="center" indent="1"/>
      <protection locked="0"/>
    </xf>
    <xf numFmtId="4" fontId="4" fillId="20" borderId="13" xfId="27" applyNumberFormat="1" applyFont="1" applyFill="1" applyBorder="1" applyAlignment="1" applyProtection="1">
      <alignment horizontal="right" vertical="center" indent="1"/>
      <protection locked="0"/>
    </xf>
    <xf numFmtId="4" fontId="4" fillId="20" borderId="29" xfId="27" applyNumberFormat="1" applyFont="1" applyFill="1" applyBorder="1" applyAlignment="1" applyProtection="1">
      <alignment horizontal="right" vertical="center" indent="1"/>
      <protection locked="0"/>
    </xf>
    <xf numFmtId="170" fontId="4" fillId="0" borderId="28" xfId="0" applyNumberFormat="1" applyFont="1" applyFill="1" applyBorder="1" applyAlignment="1" applyProtection="1">
      <alignment horizontal="right" vertical="center" indent="1"/>
      <protection hidden="1"/>
    </xf>
    <xf numFmtId="170" fontId="4" fillId="0" borderId="13" xfId="0" applyNumberFormat="1" applyFont="1" applyFill="1" applyBorder="1" applyAlignment="1" applyProtection="1">
      <alignment horizontal="right" vertical="center" indent="1"/>
      <protection hidden="1"/>
    </xf>
    <xf numFmtId="170" fontId="4" fillId="0" borderId="29" xfId="0" applyNumberFormat="1" applyFont="1" applyFill="1" applyBorder="1" applyAlignment="1" applyProtection="1">
      <alignment horizontal="right" vertical="center" indent="1"/>
      <protection hidden="1"/>
    </xf>
    <xf numFmtId="0" fontId="4" fillId="11" borderId="3" xfId="0" applyFont="1" applyFill="1" applyBorder="1" applyAlignment="1" applyProtection="1">
      <alignment vertical="center"/>
      <protection locked="0"/>
    </xf>
    <xf numFmtId="14" fontId="4" fillId="15" borderId="3" xfId="0" applyNumberFormat="1" applyFont="1" applyFill="1" applyBorder="1" applyAlignment="1" applyProtection="1">
      <alignment horizontal="right" vertical="center"/>
      <protection locked="0" hidden="1"/>
    </xf>
    <xf numFmtId="0" fontId="4" fillId="0" borderId="0" xfId="0" applyFont="1" applyFill="1" applyBorder="1" applyAlignment="1" applyProtection="1">
      <alignment vertical="center" wrapText="1"/>
      <protection hidden="1"/>
    </xf>
    <xf numFmtId="0" fontId="4" fillId="0" borderId="0" xfId="26" applyFont="1" applyFill="1" applyBorder="1" applyAlignment="1" applyProtection="1">
      <alignment vertical="center" wrapText="1"/>
      <protection hidden="1"/>
    </xf>
    <xf numFmtId="0" fontId="41" fillId="0" borderId="0" xfId="26" applyFont="1" applyFill="1" applyBorder="1" applyAlignment="1" applyProtection="1">
      <alignment horizontal="right" vertical="center" wrapText="1" indent="1"/>
      <protection hidden="1"/>
    </xf>
    <xf numFmtId="0" fontId="41" fillId="0" borderId="2" xfId="26" applyFont="1" applyFill="1" applyBorder="1" applyAlignment="1" applyProtection="1">
      <alignment horizontal="right" vertical="center" wrapText="1" indent="1"/>
      <protection hidden="1"/>
    </xf>
    <xf numFmtId="0" fontId="4" fillId="15" borderId="0" xfId="0" applyFont="1" applyFill="1" applyBorder="1" applyAlignment="1" applyProtection="1">
      <alignment vertical="center"/>
      <protection locked="0"/>
    </xf>
    <xf numFmtId="0" fontId="4" fillId="11" borderId="0" xfId="0" applyFont="1" applyFill="1" applyBorder="1" applyAlignment="1" applyProtection="1">
      <alignment vertical="center"/>
      <protection locked="0"/>
    </xf>
    <xf numFmtId="2" fontId="5" fillId="0" borderId="0" xfId="27" applyNumberFormat="1" applyFont="1" applyFill="1" applyBorder="1" applyAlignment="1" applyProtection="1">
      <alignment horizontal="left" vertical="center" wrapText="1"/>
      <protection hidden="1"/>
    </xf>
    <xf numFmtId="0" fontId="2" fillId="13" borderId="47" xfId="27" applyFont="1" applyFill="1" applyBorder="1" applyAlignment="1" applyProtection="1">
      <alignment horizontal="center" vertical="center" wrapText="1"/>
      <protection hidden="1"/>
    </xf>
    <xf numFmtId="0" fontId="2" fillId="13" borderId="51" xfId="27" applyFont="1" applyFill="1" applyBorder="1" applyAlignment="1" applyProtection="1">
      <alignment horizontal="center" vertical="center" wrapText="1"/>
      <protection hidden="1"/>
    </xf>
    <xf numFmtId="0" fontId="2" fillId="13" borderId="46" xfId="27" applyFont="1" applyFill="1" applyBorder="1" applyAlignment="1" applyProtection="1">
      <alignment horizontal="center" vertical="center" wrapText="1"/>
      <protection hidden="1"/>
    </xf>
    <xf numFmtId="14" fontId="2" fillId="13" borderId="47" xfId="27" applyNumberFormat="1" applyFont="1" applyFill="1" applyBorder="1" applyAlignment="1" applyProtection="1">
      <alignment horizontal="center" vertical="center" wrapText="1"/>
      <protection hidden="1"/>
    </xf>
    <xf numFmtId="14" fontId="2" fillId="13" borderId="51" xfId="27" applyNumberFormat="1" applyFont="1" applyFill="1" applyBorder="1" applyAlignment="1" applyProtection="1">
      <alignment horizontal="center" vertical="center" wrapText="1"/>
      <protection hidden="1"/>
    </xf>
    <xf numFmtId="14" fontId="2" fillId="13" borderId="46" xfId="27" applyNumberFormat="1" applyFont="1" applyFill="1" applyBorder="1" applyAlignment="1" applyProtection="1">
      <alignment horizontal="center" vertical="center" wrapText="1"/>
      <protection hidden="1"/>
    </xf>
    <xf numFmtId="49" fontId="2" fillId="13" borderId="52" xfId="27" applyNumberFormat="1" applyFont="1" applyFill="1" applyBorder="1" applyAlignment="1" applyProtection="1">
      <alignment horizontal="center" vertical="center" wrapText="1"/>
      <protection hidden="1"/>
    </xf>
    <xf numFmtId="49" fontId="2" fillId="13" borderId="53" xfId="27" applyNumberFormat="1" applyFont="1" applyFill="1" applyBorder="1" applyAlignment="1" applyProtection="1">
      <alignment horizontal="center" vertical="center" wrapText="1"/>
      <protection hidden="1"/>
    </xf>
    <xf numFmtId="49" fontId="2" fillId="13" borderId="54" xfId="27" applyNumberFormat="1" applyFont="1" applyFill="1" applyBorder="1" applyAlignment="1" applyProtection="1">
      <alignment horizontal="center" vertical="center" wrapText="1"/>
      <protection hidden="1"/>
    </xf>
    <xf numFmtId="49" fontId="2" fillId="13" borderId="55" xfId="27" applyNumberFormat="1" applyFont="1" applyFill="1" applyBorder="1" applyAlignment="1" applyProtection="1">
      <alignment horizontal="center" vertical="center" wrapText="1"/>
      <protection hidden="1"/>
    </xf>
    <xf numFmtId="49" fontId="2" fillId="13" borderId="56" xfId="27" applyNumberFormat="1" applyFont="1" applyFill="1" applyBorder="1" applyAlignment="1" applyProtection="1">
      <alignment horizontal="center" vertical="center" wrapText="1"/>
      <protection hidden="1"/>
    </xf>
    <xf numFmtId="49" fontId="2" fillId="13" borderId="57" xfId="27" applyNumberFormat="1" applyFont="1" applyFill="1" applyBorder="1" applyAlignment="1" applyProtection="1">
      <alignment horizontal="center" vertical="center" wrapText="1"/>
      <protection hidden="1"/>
    </xf>
    <xf numFmtId="0" fontId="30" fillId="0" borderId="0" xfId="27" applyFont="1" applyAlignment="1">
      <alignment wrapText="1"/>
    </xf>
    <xf numFmtId="0" fontId="30" fillId="0" borderId="3" xfId="27" applyFont="1" applyBorder="1" applyAlignment="1">
      <alignment wrapText="1"/>
    </xf>
    <xf numFmtId="2" fontId="5" fillId="13" borderId="8" xfId="29" applyNumberFormat="1" applyFont="1" applyFill="1" applyBorder="1" applyAlignment="1" applyProtection="1">
      <alignment horizontal="left" vertical="center" indent="1"/>
      <protection hidden="1"/>
    </xf>
    <xf numFmtId="0" fontId="2" fillId="17" borderId="60" xfId="24" applyNumberFormat="1" applyFont="1" applyFill="1" applyBorder="1" applyAlignment="1" applyProtection="1">
      <alignment horizontal="center" vertical="center" wrapText="1"/>
      <protection hidden="1"/>
    </xf>
    <xf numFmtId="0" fontId="2" fillId="17" borderId="61" xfId="24" applyNumberFormat="1" applyFont="1" applyFill="1" applyBorder="1" applyAlignment="1" applyProtection="1">
      <alignment horizontal="center" vertical="center" wrapText="1"/>
      <protection hidden="1"/>
    </xf>
    <xf numFmtId="0" fontId="2" fillId="17" borderId="20" xfId="24" applyNumberFormat="1" applyFont="1" applyFill="1" applyBorder="1" applyAlignment="1" applyProtection="1">
      <alignment horizontal="center" vertical="center" wrapText="1"/>
      <protection hidden="1"/>
    </xf>
    <xf numFmtId="0" fontId="2" fillId="17" borderId="6" xfId="24" applyNumberFormat="1" applyFont="1" applyFill="1" applyBorder="1" applyAlignment="1" applyProtection="1">
      <alignment horizontal="center" vertical="center" wrapText="1"/>
      <protection hidden="1"/>
    </xf>
    <xf numFmtId="0" fontId="2" fillId="17" borderId="62" xfId="24" applyNumberFormat="1" applyFont="1" applyFill="1" applyBorder="1" applyAlignment="1" applyProtection="1">
      <alignment horizontal="center" vertical="center" wrapText="1"/>
      <protection hidden="1"/>
    </xf>
    <xf numFmtId="0" fontId="2" fillId="17" borderId="63" xfId="24" applyNumberFormat="1" applyFont="1" applyFill="1" applyBorder="1" applyAlignment="1" applyProtection="1">
      <alignment horizontal="center" vertical="center" wrapText="1"/>
      <protection hidden="1"/>
    </xf>
    <xf numFmtId="0" fontId="2" fillId="17" borderId="11" xfId="24" applyNumberFormat="1" applyFont="1" applyFill="1" applyBorder="1" applyAlignment="1" applyProtection="1">
      <alignment horizontal="center" vertical="center" wrapText="1"/>
      <protection hidden="1"/>
    </xf>
    <xf numFmtId="0" fontId="2" fillId="17" borderId="59" xfId="24" applyNumberFormat="1" applyFont="1" applyFill="1" applyBorder="1" applyAlignment="1" applyProtection="1">
      <alignment horizontal="center" vertical="center" wrapText="1"/>
      <protection hidden="1"/>
    </xf>
    <xf numFmtId="0" fontId="4" fillId="19" borderId="4" xfId="24" applyFont="1" applyFill="1" applyBorder="1" applyAlignment="1" applyProtection="1">
      <alignment horizontal="left" vertical="center" indent="1"/>
      <protection hidden="1"/>
    </xf>
    <xf numFmtId="0" fontId="4" fillId="19" borderId="0" xfId="24" applyFont="1" applyFill="1" applyBorder="1" applyAlignment="1" applyProtection="1">
      <alignment horizontal="left" vertical="center" indent="1"/>
      <protection hidden="1"/>
    </xf>
    <xf numFmtId="0" fontId="4" fillId="19" borderId="3" xfId="24" applyFont="1" applyFill="1" applyBorder="1" applyAlignment="1" applyProtection="1">
      <alignment horizontal="left" vertical="center" indent="1"/>
      <protection hidden="1"/>
    </xf>
    <xf numFmtId="10" fontId="4" fillId="19" borderId="17" xfId="24" applyNumberFormat="1" applyFont="1" applyFill="1" applyBorder="1" applyAlignment="1" applyProtection="1">
      <alignment horizontal="right" vertical="center" indent="1"/>
      <protection hidden="1"/>
    </xf>
    <xf numFmtId="10" fontId="4" fillId="19" borderId="2" xfId="24" applyNumberFormat="1" applyFont="1" applyFill="1" applyBorder="1" applyAlignment="1" applyProtection="1">
      <alignment horizontal="right" vertical="center" indent="1"/>
      <protection hidden="1"/>
    </xf>
    <xf numFmtId="10" fontId="4" fillId="19" borderId="19" xfId="24" applyNumberFormat="1" applyFont="1" applyFill="1" applyBorder="1" applyAlignment="1" applyProtection="1">
      <alignment horizontal="right" vertical="center" indent="1"/>
      <protection hidden="1"/>
    </xf>
    <xf numFmtId="0" fontId="2" fillId="17" borderId="47" xfId="24" applyFont="1" applyFill="1" applyBorder="1" applyAlignment="1" applyProtection="1">
      <alignment horizontal="center" vertical="center" wrapText="1"/>
      <protection hidden="1"/>
    </xf>
    <xf numFmtId="0" fontId="2" fillId="17" borderId="51" xfId="24" applyFont="1" applyFill="1" applyBorder="1" applyAlignment="1" applyProtection="1">
      <alignment horizontal="center" vertical="center"/>
      <protection hidden="1"/>
    </xf>
    <xf numFmtId="0" fontId="2" fillId="17" borderId="58" xfId="24" applyFont="1" applyFill="1" applyBorder="1" applyAlignment="1" applyProtection="1">
      <alignment horizontal="center" vertical="center"/>
      <protection hidden="1"/>
    </xf>
    <xf numFmtId="0" fontId="5" fillId="19" borderId="7" xfId="24" applyNumberFormat="1" applyFont="1" applyFill="1" applyBorder="1" applyAlignment="1" applyProtection="1">
      <alignment horizontal="center" vertical="center"/>
      <protection hidden="1"/>
    </xf>
    <xf numFmtId="0" fontId="5" fillId="19" borderId="8" xfId="24" applyNumberFormat="1" applyFont="1" applyFill="1" applyBorder="1" applyAlignment="1" applyProtection="1">
      <alignment horizontal="center" vertical="center"/>
      <protection hidden="1"/>
    </xf>
    <xf numFmtId="0" fontId="5" fillId="19" borderId="9" xfId="24" applyNumberFormat="1" applyFont="1" applyFill="1" applyBorder="1" applyAlignment="1" applyProtection="1">
      <alignment horizontal="center" vertical="center"/>
      <protection hidden="1"/>
    </xf>
    <xf numFmtId="0" fontId="2" fillId="17" borderId="16" xfId="24" applyNumberFormat="1" applyFont="1" applyFill="1" applyBorder="1" applyAlignment="1" applyProtection="1">
      <alignment horizontal="center" vertical="center" wrapText="1"/>
      <protection hidden="1"/>
    </xf>
    <xf numFmtId="0" fontId="2" fillId="17" borderId="17" xfId="24" applyNumberFormat="1" applyFont="1" applyFill="1" applyBorder="1" applyAlignment="1" applyProtection="1">
      <alignment horizontal="center" vertical="center" wrapText="1"/>
      <protection hidden="1"/>
    </xf>
    <xf numFmtId="0" fontId="2" fillId="17" borderId="15" xfId="24" applyNumberFormat="1" applyFont="1" applyFill="1" applyBorder="1" applyAlignment="1" applyProtection="1">
      <alignment horizontal="center" vertical="center" wrapText="1"/>
      <protection hidden="1"/>
    </xf>
    <xf numFmtId="0" fontId="2" fillId="17" borderId="2" xfId="24" applyNumberFormat="1" applyFont="1" applyFill="1" applyBorder="1" applyAlignment="1" applyProtection="1">
      <alignment horizontal="center" vertical="center" wrapText="1"/>
      <protection hidden="1"/>
    </xf>
    <xf numFmtId="0" fontId="2" fillId="17" borderId="18" xfId="24" applyNumberFormat="1" applyFont="1" applyFill="1" applyBorder="1" applyAlignment="1" applyProtection="1">
      <alignment horizontal="center" vertical="center" wrapText="1"/>
      <protection hidden="1"/>
    </xf>
    <xf numFmtId="0" fontId="2" fillId="17" borderId="19" xfId="24" applyNumberFormat="1" applyFont="1" applyFill="1" applyBorder="1" applyAlignment="1" applyProtection="1">
      <alignment horizontal="center" vertical="center" wrapText="1"/>
      <protection hidden="1"/>
    </xf>
    <xf numFmtId="0" fontId="2" fillId="17" borderId="64" xfId="24" applyNumberFormat="1" applyFont="1" applyFill="1" applyBorder="1" applyAlignment="1" applyProtection="1">
      <alignment horizontal="center" vertical="center" wrapText="1"/>
      <protection hidden="1"/>
    </xf>
    <xf numFmtId="0" fontId="2" fillId="17" borderId="65" xfId="24" applyNumberFormat="1" applyFont="1" applyFill="1" applyBorder="1" applyAlignment="1" applyProtection="1">
      <alignment horizontal="center" vertical="center" wrapText="1"/>
      <protection hidden="1"/>
    </xf>
    <xf numFmtId="0" fontId="2" fillId="17" borderId="66" xfId="24" applyNumberFormat="1" applyFont="1" applyFill="1" applyBorder="1" applyAlignment="1" applyProtection="1">
      <alignment horizontal="center" vertical="center" wrapText="1"/>
      <protection hidden="1"/>
    </xf>
    <xf numFmtId="0" fontId="2" fillId="17" borderId="47" xfId="24" applyNumberFormat="1" applyFont="1" applyFill="1" applyBorder="1" applyAlignment="1" applyProtection="1">
      <alignment horizontal="center" vertical="center" wrapText="1"/>
      <protection hidden="1"/>
    </xf>
    <xf numFmtId="0" fontId="2" fillId="17" borderId="51" xfId="24" applyNumberFormat="1" applyFont="1" applyFill="1" applyBorder="1" applyAlignment="1" applyProtection="1">
      <alignment horizontal="center" vertical="center" wrapText="1"/>
      <protection hidden="1"/>
    </xf>
    <xf numFmtId="0" fontId="2" fillId="17" borderId="58" xfId="24" applyNumberFormat="1" applyFont="1" applyFill="1" applyBorder="1" applyAlignment="1" applyProtection="1">
      <alignment horizontal="center" vertical="center" wrapText="1"/>
      <protection hidden="1"/>
    </xf>
    <xf numFmtId="0" fontId="2" fillId="17" borderId="4" xfId="24" applyNumberFormat="1" applyFont="1" applyFill="1" applyBorder="1" applyAlignment="1" applyProtection="1">
      <alignment horizontal="center" vertical="center" wrapText="1"/>
      <protection hidden="1"/>
    </xf>
    <xf numFmtId="0" fontId="2" fillId="17" borderId="0" xfId="24" applyNumberFormat="1" applyFont="1" applyFill="1" applyBorder="1" applyAlignment="1" applyProtection="1">
      <alignment horizontal="center" vertical="center" wrapText="1"/>
      <protection hidden="1"/>
    </xf>
    <xf numFmtId="0" fontId="2" fillId="17" borderId="30" xfId="24" applyNumberFormat="1" applyFont="1" applyFill="1" applyBorder="1" applyAlignment="1" applyProtection="1">
      <alignment horizontal="center" vertical="center" wrapText="1"/>
      <protection hidden="1"/>
    </xf>
    <xf numFmtId="0" fontId="2" fillId="17" borderId="27" xfId="24" applyNumberFormat="1" applyFont="1" applyFill="1" applyBorder="1" applyAlignment="1" applyProtection="1">
      <alignment horizontal="center" vertical="center" wrapText="1"/>
      <protection hidden="1"/>
    </xf>
    <xf numFmtId="0" fontId="2" fillId="17" borderId="67" xfId="24" applyNumberFormat="1" applyFont="1" applyFill="1" applyBorder="1" applyAlignment="1" applyProtection="1">
      <alignment horizontal="center" vertical="center" wrapText="1"/>
      <protection hidden="1"/>
    </xf>
    <xf numFmtId="0" fontId="2" fillId="17" borderId="22" xfId="24" applyNumberFormat="1" applyFont="1" applyFill="1" applyBorder="1" applyAlignment="1" applyProtection="1">
      <alignment horizontal="center" vertical="center" wrapText="1"/>
      <protection hidden="1"/>
    </xf>
    <xf numFmtId="0" fontId="4" fillId="0" borderId="22" xfId="24" applyNumberFormat="1" applyFont="1" applyFill="1" applyBorder="1" applyAlignment="1" applyProtection="1">
      <alignment horizontal="left" vertical="center" indent="1"/>
      <protection hidden="1"/>
    </xf>
    <xf numFmtId="0" fontId="4" fillId="0" borderId="13" xfId="24" applyNumberFormat="1" applyFont="1" applyFill="1" applyBorder="1" applyAlignment="1" applyProtection="1">
      <alignment horizontal="left" vertical="center" indent="1"/>
      <protection hidden="1"/>
    </xf>
    <xf numFmtId="0" fontId="4" fillId="0" borderId="23" xfId="24" applyNumberFormat="1" applyFont="1" applyFill="1" applyBorder="1" applyAlignment="1" applyProtection="1">
      <alignment horizontal="left" vertical="center" indent="1"/>
      <protection hidden="1"/>
    </xf>
    <xf numFmtId="0" fontId="4" fillId="11" borderId="22" xfId="24" applyNumberFormat="1" applyFont="1" applyFill="1" applyBorder="1" applyAlignment="1" applyProtection="1">
      <alignment horizontal="left" vertical="center" indent="1"/>
      <protection locked="0"/>
    </xf>
    <xf numFmtId="0" fontId="4" fillId="11" borderId="13" xfId="24" applyNumberFormat="1" applyFont="1" applyFill="1" applyBorder="1" applyAlignment="1" applyProtection="1">
      <alignment horizontal="left" vertical="center" indent="1"/>
      <protection locked="0"/>
    </xf>
    <xf numFmtId="0" fontId="4" fillId="11" borderId="23" xfId="24" applyNumberFormat="1" applyFont="1" applyFill="1" applyBorder="1" applyAlignment="1" applyProtection="1">
      <alignment horizontal="left" vertical="center" indent="1"/>
      <protection locked="0"/>
    </xf>
    <xf numFmtId="169" fontId="4" fillId="0" borderId="0" xfId="27" applyNumberFormat="1" applyFont="1" applyFill="1" applyBorder="1" applyAlignment="1" applyProtection="1">
      <alignment horizontal="left" vertical="center"/>
      <protection hidden="1"/>
    </xf>
    <xf numFmtId="169" fontId="5" fillId="13" borderId="8" xfId="29" applyNumberFormat="1" applyFont="1" applyFill="1" applyBorder="1" applyAlignment="1" applyProtection="1">
      <alignment horizontal="left" vertical="center" indent="1"/>
      <protection hidden="1"/>
    </xf>
    <xf numFmtId="49" fontId="2" fillId="13" borderId="47" xfId="27" applyNumberFormat="1" applyFont="1" applyFill="1" applyBorder="1" applyAlignment="1" applyProtection="1">
      <alignment horizontal="center" vertical="center" wrapText="1"/>
      <protection hidden="1"/>
    </xf>
    <xf numFmtId="49" fontId="2" fillId="13" borderId="51" xfId="27" applyNumberFormat="1" applyFont="1" applyFill="1" applyBorder="1" applyAlignment="1" applyProtection="1">
      <alignment horizontal="center" vertical="center" wrapText="1"/>
      <protection hidden="1"/>
    </xf>
    <xf numFmtId="49" fontId="2" fillId="13" borderId="46" xfId="27" applyNumberFormat="1" applyFont="1" applyFill="1" applyBorder="1" applyAlignment="1" applyProtection="1">
      <alignment horizontal="center" vertical="center" wrapText="1"/>
      <protection hidden="1"/>
    </xf>
    <xf numFmtId="49" fontId="2" fillId="13" borderId="51" xfId="27" applyNumberFormat="1" applyFont="1" applyFill="1" applyBorder="1" applyAlignment="1" applyProtection="1">
      <alignment horizontal="center" vertical="center"/>
      <protection hidden="1"/>
    </xf>
    <xf numFmtId="49" fontId="2" fillId="13" borderId="46" xfId="27" applyNumberFormat="1" applyFont="1" applyFill="1" applyBorder="1" applyAlignment="1" applyProtection="1">
      <alignment horizontal="center" vertical="center"/>
      <protection hidden="1"/>
    </xf>
    <xf numFmtId="0" fontId="2" fillId="13" borderId="47" xfId="24" applyFont="1" applyFill="1" applyBorder="1" applyAlignment="1" applyProtection="1">
      <alignment horizontal="center" vertical="center" wrapText="1"/>
      <protection hidden="1"/>
    </xf>
    <xf numFmtId="0" fontId="2" fillId="13" borderId="51" xfId="24" applyFont="1" applyFill="1" applyBorder="1" applyAlignment="1" applyProtection="1">
      <alignment horizontal="center" vertical="center" wrapText="1"/>
      <protection hidden="1"/>
    </xf>
    <xf numFmtId="0" fontId="2" fillId="13" borderId="46" xfId="24" applyFont="1" applyFill="1" applyBorder="1" applyAlignment="1" applyProtection="1">
      <alignment horizontal="center" vertical="center" wrapText="1"/>
      <protection hidden="1"/>
    </xf>
    <xf numFmtId="0" fontId="41" fillId="0" borderId="0" xfId="27" applyFont="1" applyAlignment="1">
      <alignment wrapText="1"/>
    </xf>
    <xf numFmtId="14" fontId="2" fillId="13" borderId="47" xfId="24" applyNumberFormat="1" applyFont="1" applyFill="1" applyBorder="1" applyAlignment="1" applyProtection="1">
      <alignment horizontal="center" vertical="center" wrapText="1"/>
      <protection hidden="1"/>
    </xf>
    <xf numFmtId="14" fontId="2" fillId="13" borderId="51" xfId="24" applyNumberFormat="1" applyFont="1" applyFill="1" applyBorder="1" applyAlignment="1" applyProtection="1">
      <alignment horizontal="center" vertical="center" wrapText="1"/>
      <protection hidden="1"/>
    </xf>
    <xf numFmtId="14" fontId="2" fillId="13" borderId="46" xfId="24" applyNumberFormat="1" applyFont="1" applyFill="1" applyBorder="1" applyAlignment="1" applyProtection="1">
      <alignment horizontal="center" vertical="center" wrapText="1"/>
      <protection hidden="1"/>
    </xf>
    <xf numFmtId="49" fontId="2" fillId="13" borderId="47" xfId="24" applyNumberFormat="1" applyFont="1" applyFill="1" applyBorder="1" applyAlignment="1" applyProtection="1">
      <alignment horizontal="center" vertical="center" wrapText="1"/>
      <protection hidden="1"/>
    </xf>
    <xf numFmtId="49" fontId="2" fillId="13" borderId="51" xfId="24" applyNumberFormat="1" applyFont="1" applyFill="1" applyBorder="1" applyAlignment="1" applyProtection="1">
      <alignment horizontal="center" vertical="center" wrapText="1"/>
      <protection hidden="1"/>
    </xf>
    <xf numFmtId="49" fontId="2" fillId="13" borderId="46" xfId="24" applyNumberFormat="1" applyFont="1" applyFill="1" applyBorder="1" applyAlignment="1" applyProtection="1">
      <alignment horizontal="center" vertical="center" wrapText="1"/>
      <protection hidden="1"/>
    </xf>
    <xf numFmtId="0" fontId="47" fillId="0" borderId="0" xfId="31" applyNumberFormat="1" applyFont="1" applyBorder="1" applyAlignment="1" applyProtection="1">
      <alignment vertical="center"/>
      <protection hidden="1"/>
    </xf>
    <xf numFmtId="0" fontId="23" fillId="0" borderId="0" xfId="31" applyNumberFormat="1" applyFont="1" applyBorder="1" applyAlignment="1" applyProtection="1">
      <alignment vertical="center"/>
      <protection hidden="1"/>
    </xf>
    <xf numFmtId="0" fontId="4" fillId="0" borderId="0" xfId="31" applyNumberFormat="1" applyAlignment="1" applyProtection="1">
      <alignment vertical="center"/>
      <protection hidden="1"/>
    </xf>
    <xf numFmtId="0" fontId="48" fillId="17" borderId="70" xfId="31" applyNumberFormat="1" applyFont="1" applyFill="1" applyBorder="1" applyAlignment="1" applyProtection="1">
      <alignment horizontal="left" indent="1"/>
      <protection hidden="1"/>
    </xf>
    <xf numFmtId="0" fontId="4" fillId="17" borderId="69" xfId="31" applyNumberFormat="1" applyFont="1" applyFill="1" applyBorder="1" applyAlignment="1" applyProtection="1">
      <alignment vertical="center"/>
      <protection hidden="1"/>
    </xf>
    <xf numFmtId="0" fontId="4" fillId="17" borderId="71" xfId="31" applyNumberFormat="1" applyFont="1" applyFill="1" applyBorder="1" applyAlignment="1" applyProtection="1">
      <alignment vertical="center"/>
      <protection hidden="1"/>
    </xf>
    <xf numFmtId="0" fontId="48" fillId="17" borderId="72" xfId="31" applyNumberFormat="1" applyFont="1" applyFill="1" applyBorder="1" applyAlignment="1" applyProtection="1">
      <alignment horizontal="left" vertical="top" indent="1"/>
      <protection hidden="1"/>
    </xf>
    <xf numFmtId="0" fontId="4" fillId="17" borderId="68" xfId="31" applyNumberFormat="1" applyFont="1" applyFill="1" applyBorder="1" applyAlignment="1" applyProtection="1">
      <alignment vertical="center"/>
      <protection hidden="1"/>
    </xf>
    <xf numFmtId="0" fontId="4" fillId="17" borderId="73" xfId="31" applyNumberFormat="1" applyFont="1" applyFill="1" applyBorder="1" applyAlignment="1" applyProtection="1">
      <alignment vertical="center"/>
      <protection hidden="1"/>
    </xf>
    <xf numFmtId="0" fontId="49" fillId="0" borderId="0" xfId="31" quotePrefix="1" applyNumberFormat="1" applyFont="1" applyBorder="1" applyAlignment="1" applyProtection="1">
      <alignment horizontal="left" vertical="center"/>
      <protection hidden="1"/>
    </xf>
    <xf numFmtId="0" fontId="5" fillId="21" borderId="74" xfId="31" applyNumberFormat="1" applyFont="1" applyFill="1" applyBorder="1" applyAlignment="1" applyProtection="1">
      <alignment horizontal="left" vertical="center" indent="1"/>
      <protection hidden="1"/>
    </xf>
    <xf numFmtId="0" fontId="4" fillId="21" borderId="75" xfId="31" applyNumberFormat="1" applyFill="1" applyBorder="1" applyAlignment="1" applyProtection="1">
      <alignment horizontal="center" vertical="center"/>
      <protection hidden="1"/>
    </xf>
    <xf numFmtId="0" fontId="4" fillId="21" borderId="76" xfId="31" applyNumberFormat="1" applyFill="1" applyBorder="1" applyAlignment="1" applyProtection="1">
      <alignment vertical="center"/>
      <protection hidden="1"/>
    </xf>
    <xf numFmtId="0" fontId="5" fillId="13" borderId="77" xfId="31" applyNumberFormat="1" applyFont="1" applyFill="1" applyBorder="1" applyAlignment="1">
      <alignment horizontal="left" vertical="center" indent="1"/>
    </xf>
    <xf numFmtId="0" fontId="5" fillId="13" borderId="77" xfId="31" applyNumberFormat="1" applyFont="1" applyFill="1" applyBorder="1" applyAlignment="1">
      <alignment horizontal="center" vertical="center"/>
    </xf>
    <xf numFmtId="0" fontId="4" fillId="0" borderId="0" xfId="31" applyNumberFormat="1" applyBorder="1" applyAlignment="1" applyProtection="1">
      <alignment vertical="center"/>
      <protection hidden="1"/>
    </xf>
    <xf numFmtId="165" fontId="39" fillId="0" borderId="77" xfId="28" applyNumberFormat="1" applyFont="1" applyBorder="1" applyAlignment="1" applyProtection="1">
      <alignment horizontal="left" vertical="center" indent="1"/>
      <protection hidden="1"/>
    </xf>
    <xf numFmtId="165" fontId="4" fillId="0" borderId="77" xfId="28" applyNumberFormat="1" applyFont="1" applyBorder="1" applyAlignment="1" applyProtection="1">
      <alignment horizontal="center" vertical="center"/>
      <protection hidden="1"/>
    </xf>
    <xf numFmtId="0" fontId="4" fillId="0" borderId="77" xfId="28" applyNumberFormat="1" applyFont="1" applyBorder="1" applyAlignment="1" applyProtection="1">
      <alignment horizontal="left" vertical="center" wrapText="1" indent="1"/>
      <protection hidden="1"/>
    </xf>
    <xf numFmtId="165" fontId="4" fillId="0" borderId="77" xfId="28" applyNumberFormat="1" applyFont="1" applyBorder="1" applyAlignment="1" applyProtection="1">
      <alignment horizontal="left" vertical="center" indent="1"/>
      <protection hidden="1"/>
    </xf>
    <xf numFmtId="165" fontId="4" fillId="0" borderId="77" xfId="23" applyNumberFormat="1" applyFont="1" applyBorder="1" applyAlignment="1" applyProtection="1">
      <alignment horizontal="center" vertical="center"/>
      <protection hidden="1"/>
    </xf>
    <xf numFmtId="0" fontId="4" fillId="0" borderId="77" xfId="23" applyNumberFormat="1" applyFont="1" applyBorder="1" applyAlignment="1" applyProtection="1">
      <alignment horizontal="left" vertical="center" wrapText="1" indent="1"/>
      <protection hidden="1"/>
    </xf>
    <xf numFmtId="0" fontId="4" fillId="0" borderId="0" xfId="31" applyNumberFormat="1" applyAlignment="1" applyProtection="1">
      <alignment horizontal="left" vertical="center" indent="1"/>
      <protection hidden="1"/>
    </xf>
    <xf numFmtId="165" fontId="4" fillId="0" borderId="77" xfId="31" applyNumberFormat="1" applyFont="1" applyBorder="1" applyAlignment="1">
      <alignment horizontal="left" vertical="center" indent="1"/>
    </xf>
    <xf numFmtId="165" fontId="4" fillId="0" borderId="77" xfId="24" applyNumberFormat="1" applyFont="1" applyBorder="1" applyAlignment="1">
      <alignment horizontal="center" vertical="center"/>
    </xf>
    <xf numFmtId="0" fontId="4" fillId="0" borderId="77" xfId="31" applyNumberFormat="1" applyFont="1" applyBorder="1" applyAlignment="1">
      <alignment horizontal="left" vertical="center" wrapText="1" indent="1"/>
    </xf>
    <xf numFmtId="165" fontId="4" fillId="0" borderId="77" xfId="31" applyNumberFormat="1" applyFont="1" applyBorder="1" applyAlignment="1">
      <alignment horizontal="center" vertical="center"/>
    </xf>
    <xf numFmtId="0" fontId="18" fillId="0" borderId="0" xfId="31" quotePrefix="1" applyNumberFormat="1" applyFont="1" applyAlignment="1" applyProtection="1">
      <alignment vertical="center"/>
      <protection hidden="1"/>
    </xf>
  </cellXfs>
  <cellStyles count="3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Notiz 2" xfId="22"/>
    <cellStyle name="Standard" xfId="0" builtinId="0"/>
    <cellStyle name="Standard 2" xfId="23"/>
    <cellStyle name="Standard 2 2" xfId="24"/>
    <cellStyle name="Standard 2 2 2" xfId="25"/>
    <cellStyle name="Standard 2 3" xfId="26"/>
    <cellStyle name="Standard 3" xfId="27"/>
    <cellStyle name="Standard 4" xfId="28"/>
    <cellStyle name="Standard 5" xfId="31"/>
    <cellStyle name="Standard_Antrag Weiterbildung 2" xfId="29"/>
    <cellStyle name="Standard_Überarbeitete Abschnitte 11_10 2" xfId="30"/>
  </cellStyles>
  <dxfs count="27">
    <dxf>
      <font>
        <strike val="0"/>
        <color theme="0"/>
      </font>
    </dxf>
    <dxf>
      <fill>
        <patternFill patternType="none">
          <bgColor indexed="65"/>
        </patternFill>
      </fill>
    </dxf>
    <dxf>
      <font>
        <strike val="0"/>
        <color theme="0"/>
      </font>
    </dxf>
    <dxf>
      <fill>
        <patternFill patternType="none">
          <bgColor indexed="65"/>
        </patternFill>
      </fill>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ont>
        <strike val="0"/>
        <u val="none"/>
        <color theme="0"/>
      </font>
      <fill>
        <patternFill patternType="none">
          <bgColor indexed="65"/>
        </patternFill>
      </fill>
      <border>
        <left/>
        <right/>
        <top/>
        <bottom/>
      </border>
    </dxf>
    <dxf>
      <font>
        <strike val="0"/>
        <color theme="0"/>
      </font>
    </dxf>
    <dxf>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2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11</xdr:col>
      <xdr:colOff>0</xdr:colOff>
      <xdr:row>4</xdr:row>
      <xdr:rowOff>0</xdr:rowOff>
    </xdr:from>
    <xdr:to>
      <xdr:col>20</xdr:col>
      <xdr:colOff>1</xdr:colOff>
      <xdr:row>9</xdr:row>
      <xdr:rowOff>0</xdr:rowOff>
    </xdr:to>
    <xdr:sp macro="" textlink="">
      <xdr:nvSpPr>
        <xdr:cNvPr id="3" name="Rechteck 2"/>
        <xdr:cNvSpPr/>
      </xdr:nvSpPr>
      <xdr:spPr bwMode="auto">
        <a:xfrm>
          <a:off x="3543300" y="762000"/>
          <a:ext cx="2800351" cy="952500"/>
        </a:xfrm>
        <a:prstGeom prst="rect">
          <a:avLst/>
        </a:prstGeom>
        <a:solidFill>
          <a:srgbClr val="FCD5B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08000" tIns="108000" rIns="108000" bIns="108000" rtlCol="0" anchor="t" upright="1">
          <a:noAutofit/>
        </a:bodyPr>
        <a:lstStyle/>
        <a:p>
          <a:pPr algn="l"/>
          <a:r>
            <a:rPr lang="de-DE" sz="1100" u="sng">
              <a:latin typeface="Arial" panose="020B0604020202020204" pitchFamily="34" charset="0"/>
              <a:cs typeface="Arial" panose="020B0604020202020204" pitchFamily="34" charset="0"/>
            </a:rPr>
            <a:t>Hinweis:</a:t>
          </a:r>
        </a:p>
        <a:p>
          <a:pPr algn="l"/>
          <a:endParaRPr lang="de-DE" sz="1100">
            <a:latin typeface="Arial" panose="020B0604020202020204" pitchFamily="34" charset="0"/>
            <a:cs typeface="Arial" panose="020B0604020202020204" pitchFamily="34" charset="0"/>
          </a:endParaRPr>
        </a:p>
        <a:p>
          <a:pPr algn="l"/>
          <a:r>
            <a:rPr lang="de-DE" sz="1100">
              <a:latin typeface="Arial" panose="020B0604020202020204" pitchFamily="34" charset="0"/>
              <a:cs typeface="Arial" panose="020B0604020202020204" pitchFamily="34" charset="0"/>
            </a:rPr>
            <a:t>Bitte füllen Sie alle gelb unterlegten</a:t>
          </a:r>
        </a:p>
        <a:p>
          <a:pPr algn="l"/>
          <a:r>
            <a:rPr lang="de-DE" sz="1100">
              <a:latin typeface="Arial" panose="020B0604020202020204" pitchFamily="34" charset="0"/>
              <a:cs typeface="Arial" panose="020B0604020202020204" pitchFamily="34" charset="0"/>
            </a:rPr>
            <a:t>Felder vollständig aus!</a:t>
          </a:r>
        </a:p>
      </xdr:txBody>
    </xdr:sp>
    <xdr:clientData fPrintsWithSheet="0"/>
  </xdr:twoCellAnchor>
  <xdr:twoCellAnchor editAs="oneCell">
    <xdr:from>
      <xdr:col>10</xdr:col>
      <xdr:colOff>120650</xdr:colOff>
      <xdr:row>0</xdr:row>
      <xdr:rowOff>0</xdr:rowOff>
    </xdr:from>
    <xdr:to>
      <xdr:col>19</xdr:col>
      <xdr:colOff>53975</xdr:colOff>
      <xdr:row>2</xdr:row>
      <xdr:rowOff>168275</xdr:rowOff>
    </xdr:to>
    <xdr:pic>
      <xdr:nvPicPr>
        <xdr:cNvPr id="4" name="Grafik 3"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49885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30</xdr:row>
      <xdr:rowOff>0</xdr:rowOff>
    </xdr:from>
    <xdr:to>
      <xdr:col>10</xdr:col>
      <xdr:colOff>0</xdr:colOff>
      <xdr:row>69</xdr:row>
      <xdr:rowOff>0</xdr:rowOff>
    </xdr:to>
    <xdr:sp macro="" textlink="" fLocksText="0">
      <xdr:nvSpPr>
        <xdr:cNvPr id="4114" name="Text Box 18"/>
        <xdr:cNvSpPr txBox="1">
          <a:spLocks noChangeArrowheads="1"/>
        </xdr:cNvSpPr>
      </xdr:nvSpPr>
      <xdr:spPr bwMode="auto">
        <a:xfrm>
          <a:off x="1" y="3810000"/>
          <a:ext cx="6219824" cy="5943600"/>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900">
            <a:latin typeface="Arial" panose="020B0604020202020204" pitchFamily="34" charset="0"/>
            <a:cs typeface="Arial" panose="020B0604020202020204" pitchFamily="34" charset="0"/>
          </a:endParaRPr>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114300</xdr:colOff>
          <xdr:row>28</xdr:row>
          <xdr:rowOff>12700</xdr:rowOff>
        </xdr:from>
        <xdr:to>
          <xdr:col>0</xdr:col>
          <xdr:colOff>419100</xdr:colOff>
          <xdr:row>29</xdr:row>
          <xdr:rowOff>0</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304800</xdr:colOff>
          <xdr:row>7</xdr:row>
          <xdr:rowOff>12700</xdr:rowOff>
        </xdr:from>
        <xdr:to>
          <xdr:col>16</xdr:col>
          <xdr:colOff>114300</xdr:colOff>
          <xdr:row>8</xdr:row>
          <xdr:rowOff>0</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7</xdr:row>
          <xdr:rowOff>12700</xdr:rowOff>
        </xdr:from>
        <xdr:to>
          <xdr:col>18</xdr:col>
          <xdr:colOff>0</xdr:colOff>
          <xdr:row>8</xdr:row>
          <xdr:rowOff>0</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9</xdr:row>
          <xdr:rowOff>12700</xdr:rowOff>
        </xdr:from>
        <xdr:to>
          <xdr:col>16</xdr:col>
          <xdr:colOff>114300</xdr:colOff>
          <xdr:row>10</xdr:row>
          <xdr:rowOff>0</xdr:rowOff>
        </xdr:to>
        <xdr:sp macro="" textlink="">
          <xdr:nvSpPr>
            <xdr:cNvPr id="77827" name="Check Box 3" hidden="1">
              <a:extLst>
                <a:ext uri="{63B3BB69-23CF-44E3-9099-C40C66FF867C}">
                  <a14:compatExt spid="_x0000_s7782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9</xdr:row>
          <xdr:rowOff>12700</xdr:rowOff>
        </xdr:from>
        <xdr:to>
          <xdr:col>18</xdr:col>
          <xdr:colOff>0</xdr:colOff>
          <xdr:row>10</xdr:row>
          <xdr:rowOff>0</xdr:rowOff>
        </xdr:to>
        <xdr:sp macro="" textlink="">
          <xdr:nvSpPr>
            <xdr:cNvPr id="77828" name="Check Box 4" hidden="1">
              <a:extLst>
                <a:ext uri="{63B3BB69-23CF-44E3-9099-C40C66FF867C}">
                  <a14:compatExt spid="_x0000_s7782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11</xdr:row>
          <xdr:rowOff>12700</xdr:rowOff>
        </xdr:from>
        <xdr:to>
          <xdr:col>16</xdr:col>
          <xdr:colOff>114300</xdr:colOff>
          <xdr:row>12</xdr:row>
          <xdr:rowOff>0</xdr:rowOff>
        </xdr:to>
        <xdr:sp macro="" textlink="">
          <xdr:nvSpPr>
            <xdr:cNvPr id="77829" name="Check Box 5" hidden="1">
              <a:extLst>
                <a:ext uri="{63B3BB69-23CF-44E3-9099-C40C66FF867C}">
                  <a14:compatExt spid="_x0000_s7782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11</xdr:row>
          <xdr:rowOff>12700</xdr:rowOff>
        </xdr:from>
        <xdr:to>
          <xdr:col>18</xdr:col>
          <xdr:colOff>0</xdr:colOff>
          <xdr:row>12</xdr:row>
          <xdr:rowOff>0</xdr:rowOff>
        </xdr:to>
        <xdr:sp macro="" textlink="">
          <xdr:nvSpPr>
            <xdr:cNvPr id="77830" name="Check Box 6" hidden="1">
              <a:extLst>
                <a:ext uri="{63B3BB69-23CF-44E3-9099-C40C66FF867C}">
                  <a14:compatExt spid="_x0000_s7783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13</xdr:row>
          <xdr:rowOff>12700</xdr:rowOff>
        </xdr:from>
        <xdr:to>
          <xdr:col>16</xdr:col>
          <xdr:colOff>114300</xdr:colOff>
          <xdr:row>14</xdr:row>
          <xdr:rowOff>0</xdr:rowOff>
        </xdr:to>
        <xdr:sp macro="" textlink="">
          <xdr:nvSpPr>
            <xdr:cNvPr id="77831" name="Check Box 7" hidden="1">
              <a:extLst>
                <a:ext uri="{63B3BB69-23CF-44E3-9099-C40C66FF867C}">
                  <a14:compatExt spid="_x0000_s7783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13</xdr:row>
          <xdr:rowOff>12700</xdr:rowOff>
        </xdr:from>
        <xdr:to>
          <xdr:col>18</xdr:col>
          <xdr:colOff>0</xdr:colOff>
          <xdr:row>14</xdr:row>
          <xdr:rowOff>0</xdr:rowOff>
        </xdr:to>
        <xdr:sp macro="" textlink="">
          <xdr:nvSpPr>
            <xdr:cNvPr id="77832" name="Check Box 8" hidden="1">
              <a:extLst>
                <a:ext uri="{63B3BB69-23CF-44E3-9099-C40C66FF867C}">
                  <a14:compatExt spid="_x0000_s7783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15</xdr:row>
          <xdr:rowOff>12700</xdr:rowOff>
        </xdr:from>
        <xdr:to>
          <xdr:col>16</xdr:col>
          <xdr:colOff>114300</xdr:colOff>
          <xdr:row>16</xdr:row>
          <xdr:rowOff>0</xdr:rowOff>
        </xdr:to>
        <xdr:sp macro="" textlink="">
          <xdr:nvSpPr>
            <xdr:cNvPr id="77833" name="Check Box 9" hidden="1">
              <a:extLst>
                <a:ext uri="{63B3BB69-23CF-44E3-9099-C40C66FF867C}">
                  <a14:compatExt spid="_x0000_s7783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15</xdr:row>
          <xdr:rowOff>12700</xdr:rowOff>
        </xdr:from>
        <xdr:to>
          <xdr:col>18</xdr:col>
          <xdr:colOff>0</xdr:colOff>
          <xdr:row>16</xdr:row>
          <xdr:rowOff>0</xdr:rowOff>
        </xdr:to>
        <xdr:sp macro="" textlink="">
          <xdr:nvSpPr>
            <xdr:cNvPr id="77834" name="Check Box 10" hidden="1">
              <a:extLst>
                <a:ext uri="{63B3BB69-23CF-44E3-9099-C40C66FF867C}">
                  <a14:compatExt spid="_x0000_s7783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6</xdr:col>
          <xdr:colOff>0</xdr:colOff>
          <xdr:row>19</xdr:row>
          <xdr:rowOff>222250</xdr:rowOff>
        </xdr:to>
        <xdr:sp macro="" textlink="">
          <xdr:nvSpPr>
            <xdr:cNvPr id="77835" name="Check Box 11" hidden="1">
              <a:extLst>
                <a:ext uri="{63B3BB69-23CF-44E3-9099-C40C66FF867C}">
                  <a14:compatExt spid="_x0000_s7783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berechtigt 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12700</xdr:rowOff>
        </xdr:from>
        <xdr:to>
          <xdr:col>6</xdr:col>
          <xdr:colOff>0</xdr:colOff>
          <xdr:row>22</xdr:row>
          <xdr:rowOff>0</xdr:rowOff>
        </xdr:to>
        <xdr:sp macro="" textlink="">
          <xdr:nvSpPr>
            <xdr:cNvPr id="77836" name="Check Box 12" hidden="1">
              <a:extLst>
                <a:ext uri="{63B3BB69-23CF-44E3-9099-C40C66FF867C}">
                  <a14:compatExt spid="_x0000_s7783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berechtigt 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12700</xdr:rowOff>
        </xdr:from>
        <xdr:to>
          <xdr:col>16</xdr:col>
          <xdr:colOff>114300</xdr:colOff>
          <xdr:row>24</xdr:row>
          <xdr:rowOff>0</xdr:rowOff>
        </xdr:to>
        <xdr:sp macro="" textlink="">
          <xdr:nvSpPr>
            <xdr:cNvPr id="77837" name="Check Box 13" hidden="1">
              <a:extLst>
                <a:ext uri="{63B3BB69-23CF-44E3-9099-C40C66FF867C}">
                  <a14:compatExt spid="_x0000_s7783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23</xdr:row>
          <xdr:rowOff>12700</xdr:rowOff>
        </xdr:from>
        <xdr:to>
          <xdr:col>18</xdr:col>
          <xdr:colOff>0</xdr:colOff>
          <xdr:row>24</xdr:row>
          <xdr:rowOff>0</xdr:rowOff>
        </xdr:to>
        <xdr:sp macro="" textlink="">
          <xdr:nvSpPr>
            <xdr:cNvPr id="77838" name="Check Box 14" hidden="1">
              <a:extLst>
                <a:ext uri="{63B3BB69-23CF-44E3-9099-C40C66FF867C}">
                  <a14:compatExt spid="_x0000_s7783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37</xdr:row>
          <xdr:rowOff>12700</xdr:rowOff>
        </xdr:from>
        <xdr:to>
          <xdr:col>16</xdr:col>
          <xdr:colOff>114300</xdr:colOff>
          <xdr:row>38</xdr:row>
          <xdr:rowOff>0</xdr:rowOff>
        </xdr:to>
        <xdr:sp macro="" textlink="">
          <xdr:nvSpPr>
            <xdr:cNvPr id="77839" name="Check Box 15" hidden="1">
              <a:extLst>
                <a:ext uri="{63B3BB69-23CF-44E3-9099-C40C66FF867C}">
                  <a14:compatExt spid="_x0000_s7783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37</xdr:row>
          <xdr:rowOff>12700</xdr:rowOff>
        </xdr:from>
        <xdr:to>
          <xdr:col>18</xdr:col>
          <xdr:colOff>0</xdr:colOff>
          <xdr:row>38</xdr:row>
          <xdr:rowOff>0</xdr:rowOff>
        </xdr:to>
        <xdr:sp macro="" textlink="">
          <xdr:nvSpPr>
            <xdr:cNvPr id="77840" name="Check Box 16" hidden="1">
              <a:extLst>
                <a:ext uri="{63B3BB69-23CF-44E3-9099-C40C66FF867C}">
                  <a14:compatExt spid="_x0000_s7784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29</xdr:row>
          <xdr:rowOff>12700</xdr:rowOff>
        </xdr:from>
        <xdr:to>
          <xdr:col>16</xdr:col>
          <xdr:colOff>114300</xdr:colOff>
          <xdr:row>30</xdr:row>
          <xdr:rowOff>0</xdr:rowOff>
        </xdr:to>
        <xdr:sp macro="" textlink="">
          <xdr:nvSpPr>
            <xdr:cNvPr id="77841" name="Check Box 17" hidden="1">
              <a:extLst>
                <a:ext uri="{63B3BB69-23CF-44E3-9099-C40C66FF867C}">
                  <a14:compatExt spid="_x0000_s7784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29</xdr:row>
          <xdr:rowOff>12700</xdr:rowOff>
        </xdr:from>
        <xdr:to>
          <xdr:col>18</xdr:col>
          <xdr:colOff>0</xdr:colOff>
          <xdr:row>30</xdr:row>
          <xdr:rowOff>0</xdr:rowOff>
        </xdr:to>
        <xdr:sp macro="" textlink="">
          <xdr:nvSpPr>
            <xdr:cNvPr id="77842" name="Check Box 18" hidden="1">
              <a:extLst>
                <a:ext uri="{63B3BB69-23CF-44E3-9099-C40C66FF867C}">
                  <a14:compatExt spid="_x0000_s7784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33</xdr:row>
          <xdr:rowOff>12700</xdr:rowOff>
        </xdr:from>
        <xdr:to>
          <xdr:col>16</xdr:col>
          <xdr:colOff>114300</xdr:colOff>
          <xdr:row>34</xdr:row>
          <xdr:rowOff>0</xdr:rowOff>
        </xdr:to>
        <xdr:sp macro="" textlink="">
          <xdr:nvSpPr>
            <xdr:cNvPr id="77843" name="Check Box 19" hidden="1">
              <a:extLst>
                <a:ext uri="{63B3BB69-23CF-44E3-9099-C40C66FF867C}">
                  <a14:compatExt spid="_x0000_s7784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33</xdr:row>
          <xdr:rowOff>12700</xdr:rowOff>
        </xdr:from>
        <xdr:to>
          <xdr:col>18</xdr:col>
          <xdr:colOff>0</xdr:colOff>
          <xdr:row>34</xdr:row>
          <xdr:rowOff>0</xdr:rowOff>
        </xdr:to>
        <xdr:sp macro="" textlink="">
          <xdr:nvSpPr>
            <xdr:cNvPr id="77844" name="Check Box 20" hidden="1">
              <a:extLst>
                <a:ext uri="{63B3BB69-23CF-44E3-9099-C40C66FF867C}">
                  <a14:compatExt spid="_x0000_s7784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28"/>
  <sheetViews>
    <sheetView showGridLines="0" zoomScaleNormal="100" workbookViewId="0">
      <selection activeCell="A22" sqref="A22"/>
    </sheetView>
  </sheetViews>
  <sheetFormatPr baseColWidth="10" defaultColWidth="11.453125" defaultRowHeight="11.5" x14ac:dyDescent="0.25"/>
  <cols>
    <col min="1" max="1" width="10.7265625" style="54" customWidth="1"/>
    <col min="2" max="2" width="15.7265625" style="55" customWidth="1"/>
    <col min="3" max="3" width="78.7265625" style="54" customWidth="1"/>
    <col min="4" max="16384" width="11.453125" style="54"/>
  </cols>
  <sheetData>
    <row r="1" spans="1:7" s="633" customFormat="1" ht="30" customHeight="1" thickBot="1" x14ac:dyDescent="0.3">
      <c r="A1" s="631" t="s">
        <v>27</v>
      </c>
      <c r="B1" s="632"/>
      <c r="C1" s="632"/>
    </row>
    <row r="2" spans="1:7" s="633" customFormat="1" ht="30" customHeight="1" thickTop="1" x14ac:dyDescent="0.4">
      <c r="A2" s="634" t="s">
        <v>194</v>
      </c>
      <c r="B2" s="635"/>
      <c r="C2" s="636"/>
    </row>
    <row r="3" spans="1:7" s="633" customFormat="1" ht="30" customHeight="1" thickBot="1" x14ac:dyDescent="0.3">
      <c r="A3" s="637" t="s">
        <v>195</v>
      </c>
      <c r="B3" s="638"/>
      <c r="C3" s="639"/>
    </row>
    <row r="4" spans="1:7" ht="15" customHeight="1" thickTop="1" x14ac:dyDescent="0.25">
      <c r="A4" s="640" t="str">
        <f>IF(AND('Seite 3'!O14=0,'Seite 3'!O32=0)," - öffentlich -"," - vertraulich -")</f>
        <v xml:space="preserve"> - öffentlich -</v>
      </c>
      <c r="E4" s="56"/>
    </row>
    <row r="5" spans="1:7" ht="15" customHeight="1" x14ac:dyDescent="0.25">
      <c r="E5" s="56"/>
    </row>
    <row r="6" spans="1:7" s="633" customFormat="1" ht="18" customHeight="1" x14ac:dyDescent="0.25">
      <c r="A6" s="641" t="s">
        <v>196</v>
      </c>
      <c r="B6" s="642"/>
      <c r="C6" s="643"/>
    </row>
    <row r="7" spans="1:7" s="646" customFormat="1" ht="18" customHeight="1" x14ac:dyDescent="0.25">
      <c r="A7" s="644" t="s">
        <v>28</v>
      </c>
      <c r="B7" s="645" t="s">
        <v>25</v>
      </c>
      <c r="C7" s="644" t="s">
        <v>29</v>
      </c>
      <c r="F7" s="633"/>
    </row>
    <row r="8" spans="1:7" s="56" customFormat="1" ht="24" customHeight="1" x14ac:dyDescent="0.25">
      <c r="A8" s="647" t="s">
        <v>30</v>
      </c>
      <c r="B8" s="648">
        <v>40094</v>
      </c>
      <c r="C8" s="649" t="s">
        <v>31</v>
      </c>
      <c r="D8" s="54"/>
      <c r="E8" s="54"/>
      <c r="F8" s="54"/>
    </row>
    <row r="9" spans="1:7" ht="24" customHeight="1" x14ac:dyDescent="0.25">
      <c r="A9" s="647" t="s">
        <v>131</v>
      </c>
      <c r="B9" s="648">
        <v>40234</v>
      </c>
      <c r="C9" s="649" t="s">
        <v>132</v>
      </c>
      <c r="G9" s="56"/>
    </row>
    <row r="10" spans="1:7" ht="24" customHeight="1" x14ac:dyDescent="0.25">
      <c r="A10" s="647" t="s">
        <v>133</v>
      </c>
      <c r="B10" s="648">
        <v>40268</v>
      </c>
      <c r="C10" s="649" t="s">
        <v>134</v>
      </c>
    </row>
    <row r="11" spans="1:7" ht="24" customHeight="1" x14ac:dyDescent="0.25">
      <c r="A11" s="647" t="s">
        <v>135</v>
      </c>
      <c r="B11" s="648">
        <v>40465</v>
      </c>
      <c r="C11" s="649" t="s">
        <v>136</v>
      </c>
    </row>
    <row r="12" spans="1:7" ht="24" customHeight="1" x14ac:dyDescent="0.25">
      <c r="A12" s="647" t="s">
        <v>137</v>
      </c>
      <c r="B12" s="648">
        <v>41352</v>
      </c>
      <c r="C12" s="649" t="s">
        <v>138</v>
      </c>
    </row>
    <row r="13" spans="1:7" ht="36" customHeight="1" x14ac:dyDescent="0.25">
      <c r="A13" s="650" t="s">
        <v>139</v>
      </c>
      <c r="B13" s="648">
        <v>42404</v>
      </c>
      <c r="C13" s="649" t="s">
        <v>145</v>
      </c>
    </row>
    <row r="14" spans="1:7" ht="36" customHeight="1" x14ac:dyDescent="0.25">
      <c r="A14" s="650" t="s">
        <v>140</v>
      </c>
      <c r="B14" s="651">
        <v>43025</v>
      </c>
      <c r="C14" s="652" t="s">
        <v>146</v>
      </c>
    </row>
    <row r="15" spans="1:7" ht="36" customHeight="1" x14ac:dyDescent="0.25">
      <c r="A15" s="650" t="s">
        <v>148</v>
      </c>
      <c r="B15" s="651">
        <v>43160</v>
      </c>
      <c r="C15" s="652" t="s">
        <v>152</v>
      </c>
    </row>
    <row r="16" spans="1:7" ht="60" customHeight="1" x14ac:dyDescent="0.25">
      <c r="A16" s="650" t="s">
        <v>153</v>
      </c>
      <c r="B16" s="651">
        <v>43810</v>
      </c>
      <c r="C16" s="652" t="s">
        <v>186</v>
      </c>
    </row>
    <row r="17" spans="1:6" ht="24" customHeight="1" x14ac:dyDescent="0.25">
      <c r="A17" s="650" t="s">
        <v>192</v>
      </c>
      <c r="B17" s="651">
        <v>44838</v>
      </c>
      <c r="C17" s="652" t="s">
        <v>193</v>
      </c>
    </row>
    <row r="18" spans="1:6" s="633" customFormat="1" ht="15" customHeight="1" x14ac:dyDescent="0.25">
      <c r="A18" s="653"/>
    </row>
    <row r="19" spans="1:6" s="633" customFormat="1" ht="18" customHeight="1" x14ac:dyDescent="0.25">
      <c r="A19" s="641" t="s">
        <v>197</v>
      </c>
      <c r="B19" s="642"/>
      <c r="C19" s="643"/>
    </row>
    <row r="20" spans="1:6" s="646" customFormat="1" ht="18" customHeight="1" x14ac:dyDescent="0.25">
      <c r="A20" s="644" t="s">
        <v>28</v>
      </c>
      <c r="B20" s="645" t="s">
        <v>25</v>
      </c>
      <c r="C20" s="644" t="s">
        <v>29</v>
      </c>
      <c r="F20" s="633"/>
    </row>
    <row r="21" spans="1:6" s="646" customFormat="1" ht="24" customHeight="1" x14ac:dyDescent="0.25">
      <c r="A21" s="654" t="s">
        <v>198</v>
      </c>
      <c r="B21" s="655">
        <v>44928</v>
      </c>
      <c r="C21" s="656" t="s">
        <v>199</v>
      </c>
      <c r="F21" s="633"/>
    </row>
    <row r="22" spans="1:6" s="633" customFormat="1" ht="24" customHeight="1" x14ac:dyDescent="0.25">
      <c r="A22" s="654"/>
      <c r="B22" s="657"/>
      <c r="C22" s="656"/>
    </row>
    <row r="23" spans="1:6" s="633" customFormat="1" ht="24" customHeight="1" x14ac:dyDescent="0.25">
      <c r="A23" s="654"/>
      <c r="B23" s="657"/>
      <c r="C23" s="656"/>
    </row>
    <row r="24" spans="1:6" s="633" customFormat="1" ht="24" customHeight="1" x14ac:dyDescent="0.25">
      <c r="A24" s="654"/>
      <c r="B24" s="657"/>
      <c r="C24" s="656"/>
    </row>
    <row r="25" spans="1:6" s="633" customFormat="1" ht="24" customHeight="1" x14ac:dyDescent="0.25">
      <c r="A25" s="654"/>
      <c r="B25" s="657"/>
      <c r="C25" s="656"/>
    </row>
    <row r="26" spans="1:6" s="633" customFormat="1" ht="24" customHeight="1" x14ac:dyDescent="0.25">
      <c r="A26" s="654"/>
      <c r="B26" s="655"/>
      <c r="C26" s="656"/>
    </row>
    <row r="27" spans="1:6" s="633" customFormat="1" ht="24" customHeight="1" x14ac:dyDescent="0.25">
      <c r="A27" s="654"/>
      <c r="B27" s="655"/>
      <c r="C27" s="656"/>
    </row>
    <row r="28" spans="1:6" s="633" customFormat="1" ht="24" customHeight="1" x14ac:dyDescent="0.25">
      <c r="A28" s="654"/>
      <c r="B28" s="657"/>
      <c r="C28" s="656"/>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163" t="str">
        <f>'Seite 1'!$P$18</f>
        <v>F-EEF</v>
      </c>
      <c r="Q3" s="49"/>
      <c r="R3" s="168"/>
    </row>
    <row r="4" spans="1:21" ht="15" customHeight="1" x14ac:dyDescent="0.2">
      <c r="A4" s="168"/>
      <c r="B4" s="168"/>
      <c r="C4" s="168"/>
      <c r="I4" s="175"/>
      <c r="J4" s="175"/>
      <c r="K4" s="169"/>
      <c r="L4" s="100"/>
      <c r="N4" s="2"/>
      <c r="O4" s="2" t="s">
        <v>23</v>
      </c>
      <c r="P4" s="164">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4</v>
      </c>
      <c r="B10" s="181"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181"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4</v>
      </c>
      <c r="B41" s="181"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181" t="str">
        <f>$A$12</f>
        <v>Beschäftigungszeitraum im Projekt vom:</v>
      </c>
      <c r="B43" s="199"/>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51"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ref="L52" si="10">L21</f>
        <v>0</v>
      </c>
      <c r="M52" s="229">
        <f t="shared" ref="M52:M62" si="11">IF(C21=0,0,ROUND(ROUND(M21,2)/ROUND($C21,2)*ROUND($C52,2),2))</f>
        <v>0</v>
      </c>
      <c r="N52" s="176">
        <f t="shared" ref="N52" si="12">N21</f>
        <v>0</v>
      </c>
      <c r="O52" s="229">
        <f t="shared" ref="O52:O62" si="13">IF(C21=0,0,ROUND(ROUND(O21,2)/ROUND($C21,2)*ROUND($C52,2),2))</f>
        <v>0</v>
      </c>
      <c r="P52" s="234">
        <f t="shared" ref="P52:P62" si="14">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ref="L53" si="15">L22</f>
        <v>0</v>
      </c>
      <c r="M53" s="229">
        <f t="shared" si="11"/>
        <v>0</v>
      </c>
      <c r="N53" s="176">
        <f t="shared" ref="N53" si="16">N22</f>
        <v>0</v>
      </c>
      <c r="O53" s="229">
        <f t="shared" si="13"/>
        <v>0</v>
      </c>
      <c r="P53" s="234">
        <f t="shared" si="14"/>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ref="L54" si="17">L23</f>
        <v>0</v>
      </c>
      <c r="M54" s="229">
        <f t="shared" si="11"/>
        <v>0</v>
      </c>
      <c r="N54" s="176">
        <f t="shared" ref="N54" si="18">N23</f>
        <v>0</v>
      </c>
      <c r="O54" s="229">
        <f t="shared" si="13"/>
        <v>0</v>
      </c>
      <c r="P54" s="234">
        <f t="shared" si="14"/>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ref="L55" si="19">L24</f>
        <v>0</v>
      </c>
      <c r="M55" s="229">
        <f t="shared" si="11"/>
        <v>0</v>
      </c>
      <c r="N55" s="176">
        <f t="shared" ref="N55" si="20">N24</f>
        <v>0</v>
      </c>
      <c r="O55" s="229">
        <f t="shared" si="13"/>
        <v>0</v>
      </c>
      <c r="P55" s="234">
        <f t="shared" si="14"/>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ref="L56" si="21">L25</f>
        <v>0</v>
      </c>
      <c r="M56" s="229">
        <f t="shared" si="11"/>
        <v>0</v>
      </c>
      <c r="N56" s="176">
        <f t="shared" ref="N56" si="22">N25</f>
        <v>0</v>
      </c>
      <c r="O56" s="229">
        <f t="shared" si="13"/>
        <v>0</v>
      </c>
      <c r="P56" s="234">
        <f t="shared" si="14"/>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ref="L57" si="23">L26</f>
        <v>0</v>
      </c>
      <c r="M57" s="229">
        <f t="shared" si="11"/>
        <v>0</v>
      </c>
      <c r="N57" s="176">
        <f t="shared" ref="N57" si="24">N26</f>
        <v>0</v>
      </c>
      <c r="O57" s="229">
        <f t="shared" si="13"/>
        <v>0</v>
      </c>
      <c r="P57" s="234">
        <f t="shared" si="14"/>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ref="L58" si="25">L27</f>
        <v>0</v>
      </c>
      <c r="M58" s="229">
        <f t="shared" si="11"/>
        <v>0</v>
      </c>
      <c r="N58" s="176">
        <f t="shared" ref="N58" si="26">N27</f>
        <v>0</v>
      </c>
      <c r="O58" s="229">
        <f t="shared" si="13"/>
        <v>0</v>
      </c>
      <c r="P58" s="234">
        <f t="shared" si="14"/>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ref="L59" si="27">L28</f>
        <v>0</v>
      </c>
      <c r="M59" s="229">
        <f t="shared" si="11"/>
        <v>0</v>
      </c>
      <c r="N59" s="176">
        <f t="shared" ref="N59" si="28">N28</f>
        <v>0</v>
      </c>
      <c r="O59" s="229">
        <f t="shared" si="13"/>
        <v>0</v>
      </c>
      <c r="P59" s="234">
        <f t="shared" si="14"/>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ref="L60" si="29">L29</f>
        <v>0</v>
      </c>
      <c r="M60" s="229">
        <f t="shared" si="11"/>
        <v>0</v>
      </c>
      <c r="N60" s="176">
        <f t="shared" ref="N60" si="30">N29</f>
        <v>0</v>
      </c>
      <c r="O60" s="229">
        <f t="shared" si="13"/>
        <v>0</v>
      </c>
      <c r="P60" s="234">
        <f t="shared" si="14"/>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ref="L61" si="31">L30</f>
        <v>0</v>
      </c>
      <c r="M61" s="229">
        <f t="shared" si="11"/>
        <v>0</v>
      </c>
      <c r="N61" s="176">
        <f t="shared" ref="N61" si="32">N30</f>
        <v>0</v>
      </c>
      <c r="O61" s="229">
        <f t="shared" si="13"/>
        <v>0</v>
      </c>
      <c r="P61" s="234">
        <f t="shared" si="14"/>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ref="L62" si="33">L31</f>
        <v>0</v>
      </c>
      <c r="M62" s="229">
        <f t="shared" si="11"/>
        <v>0</v>
      </c>
      <c r="N62" s="176">
        <f t="shared" ref="N62" si="34">N31</f>
        <v>0</v>
      </c>
      <c r="O62" s="229">
        <f t="shared" si="13"/>
        <v>0</v>
      </c>
      <c r="P62" s="234">
        <f t="shared" si="14"/>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181" t="s">
        <v>73</v>
      </c>
      <c r="B68" s="199"/>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181" t="s">
        <v>97</v>
      </c>
      <c r="B70" s="199"/>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181" t="s">
        <v>98</v>
      </c>
      <c r="B72" s="199"/>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4</v>
      </c>
      <c r="B77" s="181"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181" t="str">
        <f>$A$12</f>
        <v>Beschäftigungszeitraum im Projekt vom:</v>
      </c>
      <c r="B79" s="199"/>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35">IF(E51=0,0,ROUND(E51*$T$87,2))</f>
        <v>0</v>
      </c>
      <c r="F87" s="179">
        <f t="shared" ref="F87:F98" si="36">F51</f>
        <v>0</v>
      </c>
      <c r="G87" s="231">
        <f t="shared" ref="G87:I98" si="37">IF(G51=0,0,ROUND(G51*$T$87,2))</f>
        <v>0</v>
      </c>
      <c r="H87" s="231">
        <f t="shared" si="37"/>
        <v>0</v>
      </c>
      <c r="I87" s="231">
        <f t="shared" si="37"/>
        <v>0</v>
      </c>
      <c r="J87" s="179">
        <f>J51</f>
        <v>0</v>
      </c>
      <c r="K87" s="231">
        <f t="shared" ref="K87:K98" si="38">IF(K51=0,0,ROUND(K51*$T$87,2))</f>
        <v>0</v>
      </c>
      <c r="L87" s="179">
        <f>L51</f>
        <v>0</v>
      </c>
      <c r="M87" s="231">
        <f t="shared" ref="M87:O87" si="39">IF(M51=0,0,ROUND(M51*$T$87,2))</f>
        <v>0</v>
      </c>
      <c r="N87" s="179">
        <f>N51</f>
        <v>0</v>
      </c>
      <c r="O87" s="231">
        <f t="shared" si="39"/>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40">C52</f>
        <v>0</v>
      </c>
      <c r="D88" s="176">
        <f t="shared" si="40"/>
        <v>0</v>
      </c>
      <c r="E88" s="231">
        <f t="shared" si="35"/>
        <v>0</v>
      </c>
      <c r="F88" s="176">
        <f t="shared" si="36"/>
        <v>0</v>
      </c>
      <c r="G88" s="231">
        <f t="shared" si="37"/>
        <v>0</v>
      </c>
      <c r="H88" s="231">
        <f t="shared" si="37"/>
        <v>0</v>
      </c>
      <c r="I88" s="231">
        <f t="shared" si="37"/>
        <v>0</v>
      </c>
      <c r="J88" s="176">
        <f t="shared" ref="J88:J98" si="41">J52</f>
        <v>0</v>
      </c>
      <c r="K88" s="231">
        <f t="shared" si="38"/>
        <v>0</v>
      </c>
      <c r="L88" s="176">
        <f t="shared" ref="L88" si="42">L52</f>
        <v>0</v>
      </c>
      <c r="M88" s="231">
        <f t="shared" ref="M88:O88" si="43">IF(M52=0,0,ROUND(M52*$T$87,2))</f>
        <v>0</v>
      </c>
      <c r="N88" s="176">
        <f t="shared" ref="N88" si="44">N52</f>
        <v>0</v>
      </c>
      <c r="O88" s="231">
        <f t="shared" si="43"/>
        <v>0</v>
      </c>
      <c r="P88" s="234">
        <f t="shared" ref="P88:P98" si="45">ROUND(E88,2)+ROUND(G88,2)+ROUND(H88,2)+ROUND(I88,2)+ROUND(K88,2)+ROUND(M88,2)-ROUND(O88,2)</f>
        <v>0</v>
      </c>
      <c r="Q88" s="168"/>
    </row>
    <row r="89" spans="1:20" s="170" customFormat="1" ht="18" customHeight="1" x14ac:dyDescent="0.25">
      <c r="A89" s="204" t="s">
        <v>63</v>
      </c>
      <c r="B89" s="205"/>
      <c r="C89" s="229">
        <f t="shared" si="40"/>
        <v>0</v>
      </c>
      <c r="D89" s="176">
        <f t="shared" si="40"/>
        <v>0</v>
      </c>
      <c r="E89" s="231">
        <f t="shared" si="35"/>
        <v>0</v>
      </c>
      <c r="F89" s="176">
        <f t="shared" si="36"/>
        <v>0</v>
      </c>
      <c r="G89" s="231">
        <f t="shared" si="37"/>
        <v>0</v>
      </c>
      <c r="H89" s="231">
        <f t="shared" si="37"/>
        <v>0</v>
      </c>
      <c r="I89" s="231">
        <f t="shared" si="37"/>
        <v>0</v>
      </c>
      <c r="J89" s="176">
        <f t="shared" si="41"/>
        <v>0</v>
      </c>
      <c r="K89" s="231">
        <f t="shared" si="38"/>
        <v>0</v>
      </c>
      <c r="L89" s="176">
        <f t="shared" ref="L89" si="46">L53</f>
        <v>0</v>
      </c>
      <c r="M89" s="231">
        <f t="shared" ref="M89:O89" si="47">IF(M53=0,0,ROUND(M53*$T$87,2))</f>
        <v>0</v>
      </c>
      <c r="N89" s="176">
        <f t="shared" ref="N89" si="48">N53</f>
        <v>0</v>
      </c>
      <c r="O89" s="231">
        <f t="shared" si="47"/>
        <v>0</v>
      </c>
      <c r="P89" s="234">
        <f t="shared" si="45"/>
        <v>0</v>
      </c>
      <c r="Q89" s="168"/>
    </row>
    <row r="90" spans="1:20" s="170" customFormat="1" ht="18" customHeight="1" x14ac:dyDescent="0.25">
      <c r="A90" s="204" t="s">
        <v>64</v>
      </c>
      <c r="B90" s="205"/>
      <c r="C90" s="229">
        <f t="shared" si="40"/>
        <v>0</v>
      </c>
      <c r="D90" s="176">
        <f t="shared" si="40"/>
        <v>0</v>
      </c>
      <c r="E90" s="231">
        <f t="shared" si="35"/>
        <v>0</v>
      </c>
      <c r="F90" s="176">
        <f t="shared" si="36"/>
        <v>0</v>
      </c>
      <c r="G90" s="231">
        <f t="shared" si="37"/>
        <v>0</v>
      </c>
      <c r="H90" s="231">
        <f t="shared" si="37"/>
        <v>0</v>
      </c>
      <c r="I90" s="231">
        <f t="shared" si="37"/>
        <v>0</v>
      </c>
      <c r="J90" s="176">
        <f t="shared" si="41"/>
        <v>0</v>
      </c>
      <c r="K90" s="231">
        <f t="shared" si="38"/>
        <v>0</v>
      </c>
      <c r="L90" s="176">
        <f t="shared" ref="L90" si="49">L54</f>
        <v>0</v>
      </c>
      <c r="M90" s="231">
        <f t="shared" ref="M90:O90" si="50">IF(M54=0,0,ROUND(M54*$T$87,2))</f>
        <v>0</v>
      </c>
      <c r="N90" s="176">
        <f t="shared" ref="N90" si="51">N54</f>
        <v>0</v>
      </c>
      <c r="O90" s="231">
        <f t="shared" si="50"/>
        <v>0</v>
      </c>
      <c r="P90" s="234">
        <f t="shared" si="45"/>
        <v>0</v>
      </c>
      <c r="Q90" s="168"/>
    </row>
    <row r="91" spans="1:20" s="170" customFormat="1" ht="18" customHeight="1" x14ac:dyDescent="0.25">
      <c r="A91" s="204" t="s">
        <v>65</v>
      </c>
      <c r="B91" s="205"/>
      <c r="C91" s="229">
        <f t="shared" si="40"/>
        <v>0</v>
      </c>
      <c r="D91" s="176">
        <f t="shared" si="40"/>
        <v>0</v>
      </c>
      <c r="E91" s="231">
        <f t="shared" si="35"/>
        <v>0</v>
      </c>
      <c r="F91" s="176">
        <f t="shared" si="36"/>
        <v>0</v>
      </c>
      <c r="G91" s="231">
        <f t="shared" si="37"/>
        <v>0</v>
      </c>
      <c r="H91" s="231">
        <f t="shared" si="37"/>
        <v>0</v>
      </c>
      <c r="I91" s="231">
        <f t="shared" si="37"/>
        <v>0</v>
      </c>
      <c r="J91" s="176">
        <f t="shared" si="41"/>
        <v>0</v>
      </c>
      <c r="K91" s="231">
        <f t="shared" si="38"/>
        <v>0</v>
      </c>
      <c r="L91" s="176">
        <f t="shared" ref="L91" si="52">L55</f>
        <v>0</v>
      </c>
      <c r="M91" s="231">
        <f t="shared" ref="M91:O91" si="53">IF(M55=0,0,ROUND(M55*$T$87,2))</f>
        <v>0</v>
      </c>
      <c r="N91" s="176">
        <f t="shared" ref="N91" si="54">N55</f>
        <v>0</v>
      </c>
      <c r="O91" s="231">
        <f t="shared" si="53"/>
        <v>0</v>
      </c>
      <c r="P91" s="234">
        <f t="shared" si="45"/>
        <v>0</v>
      </c>
      <c r="Q91" s="168"/>
    </row>
    <row r="92" spans="1:20" s="170" customFormat="1" ht="18" customHeight="1" x14ac:dyDescent="0.25">
      <c r="A92" s="204" t="s">
        <v>66</v>
      </c>
      <c r="B92" s="205"/>
      <c r="C92" s="229">
        <f t="shared" si="40"/>
        <v>0</v>
      </c>
      <c r="D92" s="176">
        <f t="shared" si="40"/>
        <v>0</v>
      </c>
      <c r="E92" s="231">
        <f t="shared" si="35"/>
        <v>0</v>
      </c>
      <c r="F92" s="176">
        <f t="shared" si="36"/>
        <v>0</v>
      </c>
      <c r="G92" s="231">
        <f t="shared" si="37"/>
        <v>0</v>
      </c>
      <c r="H92" s="231">
        <f t="shared" si="37"/>
        <v>0</v>
      </c>
      <c r="I92" s="231">
        <f t="shared" si="37"/>
        <v>0</v>
      </c>
      <c r="J92" s="176">
        <f t="shared" si="41"/>
        <v>0</v>
      </c>
      <c r="K92" s="231">
        <f t="shared" si="38"/>
        <v>0</v>
      </c>
      <c r="L92" s="176">
        <f t="shared" ref="L92" si="55">L56</f>
        <v>0</v>
      </c>
      <c r="M92" s="231">
        <f t="shared" ref="M92:O92" si="56">IF(M56=0,0,ROUND(M56*$T$87,2))</f>
        <v>0</v>
      </c>
      <c r="N92" s="176">
        <f t="shared" ref="N92" si="57">N56</f>
        <v>0</v>
      </c>
      <c r="O92" s="231">
        <f t="shared" si="56"/>
        <v>0</v>
      </c>
      <c r="P92" s="234">
        <f t="shared" si="45"/>
        <v>0</v>
      </c>
      <c r="Q92" s="168"/>
    </row>
    <row r="93" spans="1:20" s="170" customFormat="1" ht="18" customHeight="1" x14ac:dyDescent="0.25">
      <c r="A93" s="204" t="s">
        <v>67</v>
      </c>
      <c r="B93" s="205"/>
      <c r="C93" s="229">
        <f t="shared" si="40"/>
        <v>0</v>
      </c>
      <c r="D93" s="176">
        <f t="shared" si="40"/>
        <v>0</v>
      </c>
      <c r="E93" s="231">
        <f t="shared" si="35"/>
        <v>0</v>
      </c>
      <c r="F93" s="176">
        <f t="shared" si="36"/>
        <v>0</v>
      </c>
      <c r="G93" s="231">
        <f t="shared" si="37"/>
        <v>0</v>
      </c>
      <c r="H93" s="231">
        <f t="shared" si="37"/>
        <v>0</v>
      </c>
      <c r="I93" s="231">
        <f t="shared" si="37"/>
        <v>0</v>
      </c>
      <c r="J93" s="176">
        <f t="shared" si="41"/>
        <v>0</v>
      </c>
      <c r="K93" s="231">
        <f t="shared" si="38"/>
        <v>0</v>
      </c>
      <c r="L93" s="176">
        <f t="shared" ref="L93" si="58">L57</f>
        <v>0</v>
      </c>
      <c r="M93" s="231">
        <f t="shared" ref="M93:O93" si="59">IF(M57=0,0,ROUND(M57*$T$87,2))</f>
        <v>0</v>
      </c>
      <c r="N93" s="176">
        <f t="shared" ref="N93" si="60">N57</f>
        <v>0</v>
      </c>
      <c r="O93" s="231">
        <f t="shared" si="59"/>
        <v>0</v>
      </c>
      <c r="P93" s="234">
        <f t="shared" si="45"/>
        <v>0</v>
      </c>
      <c r="Q93" s="168"/>
    </row>
    <row r="94" spans="1:20" s="170" customFormat="1" ht="18" customHeight="1" x14ac:dyDescent="0.25">
      <c r="A94" s="204" t="s">
        <v>68</v>
      </c>
      <c r="B94" s="205"/>
      <c r="C94" s="229">
        <f t="shared" si="40"/>
        <v>0</v>
      </c>
      <c r="D94" s="176">
        <f t="shared" si="40"/>
        <v>0</v>
      </c>
      <c r="E94" s="231">
        <f t="shared" si="35"/>
        <v>0</v>
      </c>
      <c r="F94" s="176">
        <f t="shared" si="36"/>
        <v>0</v>
      </c>
      <c r="G94" s="231">
        <f t="shared" si="37"/>
        <v>0</v>
      </c>
      <c r="H94" s="231">
        <f t="shared" si="37"/>
        <v>0</v>
      </c>
      <c r="I94" s="231">
        <f t="shared" si="37"/>
        <v>0</v>
      </c>
      <c r="J94" s="176">
        <f t="shared" si="41"/>
        <v>0</v>
      </c>
      <c r="K94" s="231">
        <f t="shared" si="38"/>
        <v>0</v>
      </c>
      <c r="L94" s="176">
        <f t="shared" ref="L94" si="61">L58</f>
        <v>0</v>
      </c>
      <c r="M94" s="231">
        <f t="shared" ref="M94:O94" si="62">IF(M58=0,0,ROUND(M58*$T$87,2))</f>
        <v>0</v>
      </c>
      <c r="N94" s="176">
        <f t="shared" ref="N94" si="63">N58</f>
        <v>0</v>
      </c>
      <c r="O94" s="231">
        <f t="shared" si="62"/>
        <v>0</v>
      </c>
      <c r="P94" s="234">
        <f t="shared" si="45"/>
        <v>0</v>
      </c>
      <c r="Q94" s="168"/>
    </row>
    <row r="95" spans="1:20" s="170" customFormat="1" ht="18" customHeight="1" x14ac:dyDescent="0.25">
      <c r="A95" s="204" t="s">
        <v>69</v>
      </c>
      <c r="B95" s="205"/>
      <c r="C95" s="229">
        <f t="shared" si="40"/>
        <v>0</v>
      </c>
      <c r="D95" s="176">
        <f t="shared" si="40"/>
        <v>0</v>
      </c>
      <c r="E95" s="231">
        <f t="shared" si="35"/>
        <v>0</v>
      </c>
      <c r="F95" s="176">
        <f t="shared" si="36"/>
        <v>0</v>
      </c>
      <c r="G95" s="231">
        <f t="shared" si="37"/>
        <v>0</v>
      </c>
      <c r="H95" s="231">
        <f t="shared" si="37"/>
        <v>0</v>
      </c>
      <c r="I95" s="231">
        <f t="shared" si="37"/>
        <v>0</v>
      </c>
      <c r="J95" s="176">
        <f t="shared" si="41"/>
        <v>0</v>
      </c>
      <c r="K95" s="231">
        <f t="shared" si="38"/>
        <v>0</v>
      </c>
      <c r="L95" s="176">
        <f t="shared" ref="L95" si="64">L59</f>
        <v>0</v>
      </c>
      <c r="M95" s="231">
        <f t="shared" ref="M95:O95" si="65">IF(M59=0,0,ROUND(M59*$T$87,2))</f>
        <v>0</v>
      </c>
      <c r="N95" s="176">
        <f t="shared" ref="N95" si="66">N59</f>
        <v>0</v>
      </c>
      <c r="O95" s="231">
        <f t="shared" si="65"/>
        <v>0</v>
      </c>
      <c r="P95" s="234">
        <f t="shared" si="45"/>
        <v>0</v>
      </c>
      <c r="Q95" s="168"/>
    </row>
    <row r="96" spans="1:20" s="170" customFormat="1" ht="18" customHeight="1" x14ac:dyDescent="0.25">
      <c r="A96" s="204" t="s">
        <v>70</v>
      </c>
      <c r="B96" s="205"/>
      <c r="C96" s="229">
        <f t="shared" si="40"/>
        <v>0</v>
      </c>
      <c r="D96" s="176">
        <f t="shared" si="40"/>
        <v>0</v>
      </c>
      <c r="E96" s="231">
        <f t="shared" si="35"/>
        <v>0</v>
      </c>
      <c r="F96" s="176">
        <f t="shared" si="36"/>
        <v>0</v>
      </c>
      <c r="G96" s="231">
        <f t="shared" si="37"/>
        <v>0</v>
      </c>
      <c r="H96" s="231">
        <f t="shared" si="37"/>
        <v>0</v>
      </c>
      <c r="I96" s="231">
        <f t="shared" si="37"/>
        <v>0</v>
      </c>
      <c r="J96" s="176">
        <f t="shared" si="41"/>
        <v>0</v>
      </c>
      <c r="K96" s="231">
        <f t="shared" si="38"/>
        <v>0</v>
      </c>
      <c r="L96" s="176">
        <f t="shared" ref="L96" si="67">L60</f>
        <v>0</v>
      </c>
      <c r="M96" s="231">
        <f t="shared" ref="M96:O96" si="68">IF(M60=0,0,ROUND(M60*$T$87,2))</f>
        <v>0</v>
      </c>
      <c r="N96" s="176">
        <f t="shared" ref="N96" si="69">N60</f>
        <v>0</v>
      </c>
      <c r="O96" s="231">
        <f t="shared" si="68"/>
        <v>0</v>
      </c>
      <c r="P96" s="234">
        <f t="shared" si="45"/>
        <v>0</v>
      </c>
      <c r="Q96" s="168"/>
    </row>
    <row r="97" spans="1:18" s="170" customFormat="1" ht="18" customHeight="1" x14ac:dyDescent="0.25">
      <c r="A97" s="204" t="s">
        <v>71</v>
      </c>
      <c r="B97" s="205"/>
      <c r="C97" s="229">
        <f t="shared" si="40"/>
        <v>0</v>
      </c>
      <c r="D97" s="176">
        <f t="shared" si="40"/>
        <v>0</v>
      </c>
      <c r="E97" s="231">
        <f t="shared" si="35"/>
        <v>0</v>
      </c>
      <c r="F97" s="176">
        <f t="shared" si="36"/>
        <v>0</v>
      </c>
      <c r="G97" s="231">
        <f t="shared" si="37"/>
        <v>0</v>
      </c>
      <c r="H97" s="231">
        <f t="shared" si="37"/>
        <v>0</v>
      </c>
      <c r="I97" s="231">
        <f t="shared" si="37"/>
        <v>0</v>
      </c>
      <c r="J97" s="176">
        <f t="shared" si="41"/>
        <v>0</v>
      </c>
      <c r="K97" s="231">
        <f t="shared" si="38"/>
        <v>0</v>
      </c>
      <c r="L97" s="176">
        <f t="shared" ref="L97" si="70">L61</f>
        <v>0</v>
      </c>
      <c r="M97" s="231">
        <f t="shared" ref="M97:O97" si="71">IF(M61=0,0,ROUND(M61*$T$87,2))</f>
        <v>0</v>
      </c>
      <c r="N97" s="176">
        <f t="shared" ref="N97" si="72">N61</f>
        <v>0</v>
      </c>
      <c r="O97" s="231">
        <f t="shared" si="71"/>
        <v>0</v>
      </c>
      <c r="P97" s="234">
        <f t="shared" si="45"/>
        <v>0</v>
      </c>
      <c r="Q97" s="168"/>
    </row>
    <row r="98" spans="1:18" s="170" customFormat="1" ht="18" customHeight="1" x14ac:dyDescent="0.25">
      <c r="A98" s="204" t="s">
        <v>72</v>
      </c>
      <c r="B98" s="205"/>
      <c r="C98" s="229">
        <f t="shared" si="40"/>
        <v>0</v>
      </c>
      <c r="D98" s="176">
        <f t="shared" si="40"/>
        <v>0</v>
      </c>
      <c r="E98" s="231">
        <f t="shared" si="35"/>
        <v>0</v>
      </c>
      <c r="F98" s="176">
        <f t="shared" si="36"/>
        <v>0</v>
      </c>
      <c r="G98" s="231">
        <f t="shared" si="37"/>
        <v>0</v>
      </c>
      <c r="H98" s="231">
        <f t="shared" si="37"/>
        <v>0</v>
      </c>
      <c r="I98" s="231">
        <f t="shared" si="37"/>
        <v>0</v>
      </c>
      <c r="J98" s="176">
        <f t="shared" si="41"/>
        <v>0</v>
      </c>
      <c r="K98" s="231">
        <f t="shared" si="38"/>
        <v>0</v>
      </c>
      <c r="L98" s="176">
        <f t="shared" ref="L98" si="73">L62</f>
        <v>0</v>
      </c>
      <c r="M98" s="231">
        <f t="shared" ref="M98:O98" si="74">IF(M62=0,0,ROUND(M62*$T$87,2))</f>
        <v>0</v>
      </c>
      <c r="N98" s="176">
        <f t="shared" ref="N98" si="75">N62</f>
        <v>0</v>
      </c>
      <c r="O98" s="231">
        <f t="shared" si="74"/>
        <v>0</v>
      </c>
      <c r="P98" s="234">
        <f t="shared" si="45"/>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S84:S86"/>
    <mergeCell ref="T84:T86"/>
    <mergeCell ref="S81:S83"/>
    <mergeCell ref="T81:T83"/>
    <mergeCell ref="D84:D86"/>
    <mergeCell ref="E84:E86"/>
    <mergeCell ref="F84:F86"/>
    <mergeCell ref="G84:G86"/>
    <mergeCell ref="H84:H86"/>
    <mergeCell ref="N81:O83"/>
    <mergeCell ref="N84:N86"/>
    <mergeCell ref="O84:O86"/>
    <mergeCell ref="A81:B86"/>
    <mergeCell ref="C81:C86"/>
    <mergeCell ref="D81:E83"/>
    <mergeCell ref="F81:I83"/>
    <mergeCell ref="J81:K83"/>
    <mergeCell ref="E41:G41"/>
    <mergeCell ref="L81:M83"/>
    <mergeCell ref="P81:P86"/>
    <mergeCell ref="L84:L86"/>
    <mergeCell ref="P45:P50"/>
    <mergeCell ref="I84:I86"/>
    <mergeCell ref="J84:J86"/>
    <mergeCell ref="K84:K86"/>
    <mergeCell ref="E48:E50"/>
    <mergeCell ref="F48:F50"/>
    <mergeCell ref="G48:G50"/>
    <mergeCell ref="H48:H50"/>
    <mergeCell ref="I48:I50"/>
    <mergeCell ref="E77:G77"/>
    <mergeCell ref="J79:P79"/>
    <mergeCell ref="M84:M86"/>
    <mergeCell ref="L45:M47"/>
    <mergeCell ref="M48:M50"/>
    <mergeCell ref="J48:J50"/>
    <mergeCell ref="K48:K50"/>
    <mergeCell ref="L48:L50"/>
    <mergeCell ref="P14:P19"/>
    <mergeCell ref="D17:D19"/>
    <mergeCell ref="E17:E19"/>
    <mergeCell ref="F17:F19"/>
    <mergeCell ref="G17:G19"/>
    <mergeCell ref="H17:H19"/>
    <mergeCell ref="I17:I19"/>
    <mergeCell ref="J17:J19"/>
    <mergeCell ref="K17:K19"/>
    <mergeCell ref="L17:L19"/>
    <mergeCell ref="M17:M19"/>
    <mergeCell ref="N14:O16"/>
    <mergeCell ref="N17:N19"/>
    <mergeCell ref="O17:O19"/>
    <mergeCell ref="N45:O47"/>
    <mergeCell ref="N48:N50"/>
    <mergeCell ref="O48:O50"/>
    <mergeCell ref="E10:G10"/>
    <mergeCell ref="A14:B19"/>
    <mergeCell ref="C14:C19"/>
    <mergeCell ref="D14:E16"/>
    <mergeCell ref="F14:I16"/>
    <mergeCell ref="J14:K16"/>
    <mergeCell ref="L14:M16"/>
    <mergeCell ref="A45:B50"/>
    <mergeCell ref="C45:C50"/>
    <mergeCell ref="D45:E47"/>
    <mergeCell ref="F45:I47"/>
    <mergeCell ref="J45:K47"/>
    <mergeCell ref="D48:D50"/>
  </mergeCells>
  <conditionalFormatting sqref="A70:T102">
    <cfRule type="expression" dxfId="13" priority="6" stopIfTrue="1">
      <formula>$P$68="nein"</formula>
    </cfRule>
  </conditionalFormatting>
  <conditionalFormatting sqref="D51:D62 F51:F62 J51:J62 L51:L62 N65 D87:D98 F87:F98 J87:J98 L87:L98 N101 N87:N98 N51:N62">
    <cfRule type="cellIs" dxfId="12" priority="7"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163" t="str">
        <f>'Seite 1'!$P$18</f>
        <v>F-EEF</v>
      </c>
      <c r="Q3" s="49"/>
      <c r="R3" s="168"/>
    </row>
    <row r="4" spans="1:21" ht="15" customHeight="1" x14ac:dyDescent="0.2">
      <c r="A4" s="168"/>
      <c r="B4" s="168"/>
      <c r="C4" s="168"/>
      <c r="I4" s="175"/>
      <c r="J4" s="175"/>
      <c r="K4" s="169"/>
      <c r="L4" s="100"/>
      <c r="N4" s="2"/>
      <c r="O4" s="2" t="s">
        <v>23</v>
      </c>
      <c r="P4" s="164">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5</v>
      </c>
      <c r="B10" s="181"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181"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5</v>
      </c>
      <c r="B41" s="181"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181" t="str">
        <f>$A$12</f>
        <v>Beschäftigungszeitraum im Projekt vom:</v>
      </c>
      <c r="B43" s="199"/>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51"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ref="L52" si="10">L21</f>
        <v>0</v>
      </c>
      <c r="M52" s="229">
        <f t="shared" ref="M52:M62" si="11">IF(C21=0,0,ROUND(ROUND(M21,2)/ROUND($C21,2)*ROUND($C52,2),2))</f>
        <v>0</v>
      </c>
      <c r="N52" s="176">
        <f t="shared" ref="N52" si="12">N21</f>
        <v>0</v>
      </c>
      <c r="O52" s="229">
        <f t="shared" ref="O52:O62" si="13">IF(C21=0,0,ROUND(ROUND(O21,2)/ROUND($C21,2)*ROUND($C52,2),2))</f>
        <v>0</v>
      </c>
      <c r="P52" s="234">
        <f t="shared" ref="P52:P62" si="14">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ref="L53" si="15">L22</f>
        <v>0</v>
      </c>
      <c r="M53" s="229">
        <f t="shared" si="11"/>
        <v>0</v>
      </c>
      <c r="N53" s="176">
        <f t="shared" ref="N53" si="16">N22</f>
        <v>0</v>
      </c>
      <c r="O53" s="229">
        <f t="shared" si="13"/>
        <v>0</v>
      </c>
      <c r="P53" s="234">
        <f t="shared" si="14"/>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ref="L54" si="17">L23</f>
        <v>0</v>
      </c>
      <c r="M54" s="229">
        <f t="shared" si="11"/>
        <v>0</v>
      </c>
      <c r="N54" s="176">
        <f t="shared" ref="N54" si="18">N23</f>
        <v>0</v>
      </c>
      <c r="O54" s="229">
        <f t="shared" si="13"/>
        <v>0</v>
      </c>
      <c r="P54" s="234">
        <f t="shared" si="14"/>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ref="L55" si="19">L24</f>
        <v>0</v>
      </c>
      <c r="M55" s="229">
        <f t="shared" si="11"/>
        <v>0</v>
      </c>
      <c r="N55" s="176">
        <f t="shared" ref="N55" si="20">N24</f>
        <v>0</v>
      </c>
      <c r="O55" s="229">
        <f t="shared" si="13"/>
        <v>0</v>
      </c>
      <c r="P55" s="234">
        <f t="shared" si="14"/>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ref="L56" si="21">L25</f>
        <v>0</v>
      </c>
      <c r="M56" s="229">
        <f t="shared" si="11"/>
        <v>0</v>
      </c>
      <c r="N56" s="176">
        <f t="shared" ref="N56" si="22">N25</f>
        <v>0</v>
      </c>
      <c r="O56" s="229">
        <f t="shared" si="13"/>
        <v>0</v>
      </c>
      <c r="P56" s="234">
        <f t="shared" si="14"/>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ref="L57" si="23">L26</f>
        <v>0</v>
      </c>
      <c r="M57" s="229">
        <f t="shared" si="11"/>
        <v>0</v>
      </c>
      <c r="N57" s="176">
        <f t="shared" ref="N57" si="24">N26</f>
        <v>0</v>
      </c>
      <c r="O57" s="229">
        <f t="shared" si="13"/>
        <v>0</v>
      </c>
      <c r="P57" s="234">
        <f t="shared" si="14"/>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ref="L58" si="25">L27</f>
        <v>0</v>
      </c>
      <c r="M58" s="229">
        <f t="shared" si="11"/>
        <v>0</v>
      </c>
      <c r="N58" s="176">
        <f t="shared" ref="N58" si="26">N27</f>
        <v>0</v>
      </c>
      <c r="O58" s="229">
        <f t="shared" si="13"/>
        <v>0</v>
      </c>
      <c r="P58" s="234">
        <f t="shared" si="14"/>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ref="L59" si="27">L28</f>
        <v>0</v>
      </c>
      <c r="M59" s="229">
        <f t="shared" si="11"/>
        <v>0</v>
      </c>
      <c r="N59" s="176">
        <f t="shared" ref="N59" si="28">N28</f>
        <v>0</v>
      </c>
      <c r="O59" s="229">
        <f t="shared" si="13"/>
        <v>0</v>
      </c>
      <c r="P59" s="234">
        <f t="shared" si="14"/>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ref="L60" si="29">L29</f>
        <v>0</v>
      </c>
      <c r="M60" s="229">
        <f t="shared" si="11"/>
        <v>0</v>
      </c>
      <c r="N60" s="176">
        <f t="shared" ref="N60" si="30">N29</f>
        <v>0</v>
      </c>
      <c r="O60" s="229">
        <f t="shared" si="13"/>
        <v>0</v>
      </c>
      <c r="P60" s="234">
        <f t="shared" si="14"/>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ref="L61" si="31">L30</f>
        <v>0</v>
      </c>
      <c r="M61" s="229">
        <f t="shared" si="11"/>
        <v>0</v>
      </c>
      <c r="N61" s="176">
        <f t="shared" ref="N61" si="32">N30</f>
        <v>0</v>
      </c>
      <c r="O61" s="229">
        <f t="shared" si="13"/>
        <v>0</v>
      </c>
      <c r="P61" s="234">
        <f t="shared" si="14"/>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ref="L62" si="33">L31</f>
        <v>0</v>
      </c>
      <c r="M62" s="229">
        <f t="shared" si="11"/>
        <v>0</v>
      </c>
      <c r="N62" s="176">
        <f t="shared" ref="N62" si="34">N31</f>
        <v>0</v>
      </c>
      <c r="O62" s="229">
        <f t="shared" si="13"/>
        <v>0</v>
      </c>
      <c r="P62" s="234">
        <f t="shared" si="14"/>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181" t="s">
        <v>73</v>
      </c>
      <c r="B68" s="199"/>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181" t="s">
        <v>97</v>
      </c>
      <c r="B70" s="199"/>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181" t="s">
        <v>98</v>
      </c>
      <c r="B72" s="199"/>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5</v>
      </c>
      <c r="B77" s="181"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181" t="str">
        <f>$A$12</f>
        <v>Beschäftigungszeitraum im Projekt vom:</v>
      </c>
      <c r="B79" s="199"/>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35">IF(E51=0,0,ROUND(E51*$T$87,2))</f>
        <v>0</v>
      </c>
      <c r="F87" s="179">
        <f t="shared" ref="F87:F98" si="36">F51</f>
        <v>0</v>
      </c>
      <c r="G87" s="231">
        <f t="shared" ref="G87:I98" si="37">IF(G51=0,0,ROUND(G51*$T$87,2))</f>
        <v>0</v>
      </c>
      <c r="H87" s="231">
        <f t="shared" si="37"/>
        <v>0</v>
      </c>
      <c r="I87" s="231">
        <f t="shared" si="37"/>
        <v>0</v>
      </c>
      <c r="J87" s="179">
        <f>J51</f>
        <v>0</v>
      </c>
      <c r="K87" s="231">
        <f t="shared" ref="K87:K98" si="38">IF(K51=0,0,ROUND(K51*$T$87,2))</f>
        <v>0</v>
      </c>
      <c r="L87" s="179">
        <f>L51</f>
        <v>0</v>
      </c>
      <c r="M87" s="231">
        <f t="shared" ref="M87:O87" si="39">IF(M51=0,0,ROUND(M51*$T$87,2))</f>
        <v>0</v>
      </c>
      <c r="N87" s="179">
        <f>N51</f>
        <v>0</v>
      </c>
      <c r="O87" s="231">
        <f t="shared" si="39"/>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40">C52</f>
        <v>0</v>
      </c>
      <c r="D88" s="176">
        <f t="shared" si="40"/>
        <v>0</v>
      </c>
      <c r="E88" s="231">
        <f t="shared" si="35"/>
        <v>0</v>
      </c>
      <c r="F88" s="176">
        <f t="shared" si="36"/>
        <v>0</v>
      </c>
      <c r="G88" s="231">
        <f t="shared" si="37"/>
        <v>0</v>
      </c>
      <c r="H88" s="231">
        <f t="shared" si="37"/>
        <v>0</v>
      </c>
      <c r="I88" s="231">
        <f t="shared" si="37"/>
        <v>0</v>
      </c>
      <c r="J88" s="176">
        <f t="shared" ref="J88:J98" si="41">J52</f>
        <v>0</v>
      </c>
      <c r="K88" s="231">
        <f t="shared" si="38"/>
        <v>0</v>
      </c>
      <c r="L88" s="176">
        <f t="shared" ref="L88" si="42">L52</f>
        <v>0</v>
      </c>
      <c r="M88" s="231">
        <f t="shared" ref="M88:O88" si="43">IF(M52=0,0,ROUND(M52*$T$87,2))</f>
        <v>0</v>
      </c>
      <c r="N88" s="176">
        <f t="shared" ref="N88" si="44">N52</f>
        <v>0</v>
      </c>
      <c r="O88" s="231">
        <f t="shared" si="43"/>
        <v>0</v>
      </c>
      <c r="P88" s="234">
        <f t="shared" ref="P88:P98" si="45">ROUND(E88,2)+ROUND(G88,2)+ROUND(H88,2)+ROUND(I88,2)+ROUND(K88,2)+ROUND(M88,2)-ROUND(O88,2)</f>
        <v>0</v>
      </c>
      <c r="Q88" s="168"/>
    </row>
    <row r="89" spans="1:20" s="170" customFormat="1" ht="18" customHeight="1" x14ac:dyDescent="0.25">
      <c r="A89" s="204" t="s">
        <v>63</v>
      </c>
      <c r="B89" s="205"/>
      <c r="C89" s="229">
        <f t="shared" si="40"/>
        <v>0</v>
      </c>
      <c r="D89" s="176">
        <f t="shared" si="40"/>
        <v>0</v>
      </c>
      <c r="E89" s="231">
        <f t="shared" si="35"/>
        <v>0</v>
      </c>
      <c r="F89" s="176">
        <f t="shared" si="36"/>
        <v>0</v>
      </c>
      <c r="G89" s="231">
        <f t="shared" si="37"/>
        <v>0</v>
      </c>
      <c r="H89" s="231">
        <f t="shared" si="37"/>
        <v>0</v>
      </c>
      <c r="I89" s="231">
        <f t="shared" si="37"/>
        <v>0</v>
      </c>
      <c r="J89" s="176">
        <f t="shared" si="41"/>
        <v>0</v>
      </c>
      <c r="K89" s="231">
        <f t="shared" si="38"/>
        <v>0</v>
      </c>
      <c r="L89" s="176">
        <f t="shared" ref="L89" si="46">L53</f>
        <v>0</v>
      </c>
      <c r="M89" s="231">
        <f t="shared" ref="M89:O89" si="47">IF(M53=0,0,ROUND(M53*$T$87,2))</f>
        <v>0</v>
      </c>
      <c r="N89" s="176">
        <f t="shared" ref="N89" si="48">N53</f>
        <v>0</v>
      </c>
      <c r="O89" s="231">
        <f t="shared" si="47"/>
        <v>0</v>
      </c>
      <c r="P89" s="234">
        <f t="shared" si="45"/>
        <v>0</v>
      </c>
      <c r="Q89" s="168"/>
    </row>
    <row r="90" spans="1:20" s="170" customFormat="1" ht="18" customHeight="1" x14ac:dyDescent="0.25">
      <c r="A90" s="204" t="s">
        <v>64</v>
      </c>
      <c r="B90" s="205"/>
      <c r="C90" s="229">
        <f t="shared" si="40"/>
        <v>0</v>
      </c>
      <c r="D90" s="176">
        <f t="shared" si="40"/>
        <v>0</v>
      </c>
      <c r="E90" s="231">
        <f t="shared" si="35"/>
        <v>0</v>
      </c>
      <c r="F90" s="176">
        <f t="shared" si="36"/>
        <v>0</v>
      </c>
      <c r="G90" s="231">
        <f t="shared" si="37"/>
        <v>0</v>
      </c>
      <c r="H90" s="231">
        <f t="shared" si="37"/>
        <v>0</v>
      </c>
      <c r="I90" s="231">
        <f t="shared" si="37"/>
        <v>0</v>
      </c>
      <c r="J90" s="176">
        <f t="shared" si="41"/>
        <v>0</v>
      </c>
      <c r="K90" s="231">
        <f t="shared" si="38"/>
        <v>0</v>
      </c>
      <c r="L90" s="176">
        <f t="shared" ref="L90" si="49">L54</f>
        <v>0</v>
      </c>
      <c r="M90" s="231">
        <f t="shared" ref="M90:O90" si="50">IF(M54=0,0,ROUND(M54*$T$87,2))</f>
        <v>0</v>
      </c>
      <c r="N90" s="176">
        <f t="shared" ref="N90" si="51">N54</f>
        <v>0</v>
      </c>
      <c r="O90" s="231">
        <f t="shared" si="50"/>
        <v>0</v>
      </c>
      <c r="P90" s="234">
        <f t="shared" si="45"/>
        <v>0</v>
      </c>
      <c r="Q90" s="168"/>
    </row>
    <row r="91" spans="1:20" s="170" customFormat="1" ht="18" customHeight="1" x14ac:dyDescent="0.25">
      <c r="A91" s="204" t="s">
        <v>65</v>
      </c>
      <c r="B91" s="205"/>
      <c r="C91" s="229">
        <f t="shared" si="40"/>
        <v>0</v>
      </c>
      <c r="D91" s="176">
        <f t="shared" si="40"/>
        <v>0</v>
      </c>
      <c r="E91" s="231">
        <f t="shared" si="35"/>
        <v>0</v>
      </c>
      <c r="F91" s="176">
        <f t="shared" si="36"/>
        <v>0</v>
      </c>
      <c r="G91" s="231">
        <f t="shared" si="37"/>
        <v>0</v>
      </c>
      <c r="H91" s="231">
        <f t="shared" si="37"/>
        <v>0</v>
      </c>
      <c r="I91" s="231">
        <f t="shared" si="37"/>
        <v>0</v>
      </c>
      <c r="J91" s="176">
        <f t="shared" si="41"/>
        <v>0</v>
      </c>
      <c r="K91" s="231">
        <f t="shared" si="38"/>
        <v>0</v>
      </c>
      <c r="L91" s="176">
        <f t="shared" ref="L91" si="52">L55</f>
        <v>0</v>
      </c>
      <c r="M91" s="231">
        <f t="shared" ref="M91:O91" si="53">IF(M55=0,0,ROUND(M55*$T$87,2))</f>
        <v>0</v>
      </c>
      <c r="N91" s="176">
        <f t="shared" ref="N91" si="54">N55</f>
        <v>0</v>
      </c>
      <c r="O91" s="231">
        <f t="shared" si="53"/>
        <v>0</v>
      </c>
      <c r="P91" s="234">
        <f t="shared" si="45"/>
        <v>0</v>
      </c>
      <c r="Q91" s="168"/>
    </row>
    <row r="92" spans="1:20" s="170" customFormat="1" ht="18" customHeight="1" x14ac:dyDescent="0.25">
      <c r="A92" s="204" t="s">
        <v>66</v>
      </c>
      <c r="B92" s="205"/>
      <c r="C92" s="229">
        <f t="shared" si="40"/>
        <v>0</v>
      </c>
      <c r="D92" s="176">
        <f t="shared" si="40"/>
        <v>0</v>
      </c>
      <c r="E92" s="231">
        <f t="shared" si="35"/>
        <v>0</v>
      </c>
      <c r="F92" s="176">
        <f t="shared" si="36"/>
        <v>0</v>
      </c>
      <c r="G92" s="231">
        <f t="shared" si="37"/>
        <v>0</v>
      </c>
      <c r="H92" s="231">
        <f t="shared" si="37"/>
        <v>0</v>
      </c>
      <c r="I92" s="231">
        <f t="shared" si="37"/>
        <v>0</v>
      </c>
      <c r="J92" s="176">
        <f t="shared" si="41"/>
        <v>0</v>
      </c>
      <c r="K92" s="231">
        <f t="shared" si="38"/>
        <v>0</v>
      </c>
      <c r="L92" s="176">
        <f t="shared" ref="L92" si="55">L56</f>
        <v>0</v>
      </c>
      <c r="M92" s="231">
        <f t="shared" ref="M92:O92" si="56">IF(M56=0,0,ROUND(M56*$T$87,2))</f>
        <v>0</v>
      </c>
      <c r="N92" s="176">
        <f t="shared" ref="N92" si="57">N56</f>
        <v>0</v>
      </c>
      <c r="O92" s="231">
        <f t="shared" si="56"/>
        <v>0</v>
      </c>
      <c r="P92" s="234">
        <f t="shared" si="45"/>
        <v>0</v>
      </c>
      <c r="Q92" s="168"/>
    </row>
    <row r="93" spans="1:20" s="170" customFormat="1" ht="18" customHeight="1" x14ac:dyDescent="0.25">
      <c r="A93" s="204" t="s">
        <v>67</v>
      </c>
      <c r="B93" s="205"/>
      <c r="C93" s="229">
        <f t="shared" si="40"/>
        <v>0</v>
      </c>
      <c r="D93" s="176">
        <f t="shared" si="40"/>
        <v>0</v>
      </c>
      <c r="E93" s="231">
        <f t="shared" si="35"/>
        <v>0</v>
      </c>
      <c r="F93" s="176">
        <f t="shared" si="36"/>
        <v>0</v>
      </c>
      <c r="G93" s="231">
        <f t="shared" si="37"/>
        <v>0</v>
      </c>
      <c r="H93" s="231">
        <f t="shared" si="37"/>
        <v>0</v>
      </c>
      <c r="I93" s="231">
        <f t="shared" si="37"/>
        <v>0</v>
      </c>
      <c r="J93" s="176">
        <f t="shared" si="41"/>
        <v>0</v>
      </c>
      <c r="K93" s="231">
        <f t="shared" si="38"/>
        <v>0</v>
      </c>
      <c r="L93" s="176">
        <f t="shared" ref="L93" si="58">L57</f>
        <v>0</v>
      </c>
      <c r="M93" s="231">
        <f t="shared" ref="M93:O93" si="59">IF(M57=0,0,ROUND(M57*$T$87,2))</f>
        <v>0</v>
      </c>
      <c r="N93" s="176">
        <f t="shared" ref="N93" si="60">N57</f>
        <v>0</v>
      </c>
      <c r="O93" s="231">
        <f t="shared" si="59"/>
        <v>0</v>
      </c>
      <c r="P93" s="234">
        <f t="shared" si="45"/>
        <v>0</v>
      </c>
      <c r="Q93" s="168"/>
    </row>
    <row r="94" spans="1:20" s="170" customFormat="1" ht="18" customHeight="1" x14ac:dyDescent="0.25">
      <c r="A94" s="204" t="s">
        <v>68</v>
      </c>
      <c r="B94" s="205"/>
      <c r="C94" s="229">
        <f t="shared" si="40"/>
        <v>0</v>
      </c>
      <c r="D94" s="176">
        <f t="shared" si="40"/>
        <v>0</v>
      </c>
      <c r="E94" s="231">
        <f t="shared" si="35"/>
        <v>0</v>
      </c>
      <c r="F94" s="176">
        <f t="shared" si="36"/>
        <v>0</v>
      </c>
      <c r="G94" s="231">
        <f t="shared" si="37"/>
        <v>0</v>
      </c>
      <c r="H94" s="231">
        <f t="shared" si="37"/>
        <v>0</v>
      </c>
      <c r="I94" s="231">
        <f t="shared" si="37"/>
        <v>0</v>
      </c>
      <c r="J94" s="176">
        <f t="shared" si="41"/>
        <v>0</v>
      </c>
      <c r="K94" s="231">
        <f t="shared" si="38"/>
        <v>0</v>
      </c>
      <c r="L94" s="176">
        <f t="shared" ref="L94" si="61">L58</f>
        <v>0</v>
      </c>
      <c r="M94" s="231">
        <f t="shared" ref="M94:O94" si="62">IF(M58=0,0,ROUND(M58*$T$87,2))</f>
        <v>0</v>
      </c>
      <c r="N94" s="176">
        <f t="shared" ref="N94" si="63">N58</f>
        <v>0</v>
      </c>
      <c r="O94" s="231">
        <f t="shared" si="62"/>
        <v>0</v>
      </c>
      <c r="P94" s="234">
        <f t="shared" si="45"/>
        <v>0</v>
      </c>
      <c r="Q94" s="168"/>
    </row>
    <row r="95" spans="1:20" s="170" customFormat="1" ht="18" customHeight="1" x14ac:dyDescent="0.25">
      <c r="A95" s="204" t="s">
        <v>69</v>
      </c>
      <c r="B95" s="205"/>
      <c r="C95" s="229">
        <f t="shared" si="40"/>
        <v>0</v>
      </c>
      <c r="D95" s="176">
        <f t="shared" si="40"/>
        <v>0</v>
      </c>
      <c r="E95" s="231">
        <f t="shared" si="35"/>
        <v>0</v>
      </c>
      <c r="F95" s="176">
        <f t="shared" si="36"/>
        <v>0</v>
      </c>
      <c r="G95" s="231">
        <f t="shared" si="37"/>
        <v>0</v>
      </c>
      <c r="H95" s="231">
        <f t="shared" si="37"/>
        <v>0</v>
      </c>
      <c r="I95" s="231">
        <f t="shared" si="37"/>
        <v>0</v>
      </c>
      <c r="J95" s="176">
        <f t="shared" si="41"/>
        <v>0</v>
      </c>
      <c r="K95" s="231">
        <f t="shared" si="38"/>
        <v>0</v>
      </c>
      <c r="L95" s="176">
        <f t="shared" ref="L95" si="64">L59</f>
        <v>0</v>
      </c>
      <c r="M95" s="231">
        <f t="shared" ref="M95:O95" si="65">IF(M59=0,0,ROUND(M59*$T$87,2))</f>
        <v>0</v>
      </c>
      <c r="N95" s="176">
        <f t="shared" ref="N95" si="66">N59</f>
        <v>0</v>
      </c>
      <c r="O95" s="231">
        <f t="shared" si="65"/>
        <v>0</v>
      </c>
      <c r="P95" s="234">
        <f t="shared" si="45"/>
        <v>0</v>
      </c>
      <c r="Q95" s="168"/>
    </row>
    <row r="96" spans="1:20" s="170" customFormat="1" ht="18" customHeight="1" x14ac:dyDescent="0.25">
      <c r="A96" s="204" t="s">
        <v>70</v>
      </c>
      <c r="B96" s="205"/>
      <c r="C96" s="229">
        <f t="shared" si="40"/>
        <v>0</v>
      </c>
      <c r="D96" s="176">
        <f t="shared" si="40"/>
        <v>0</v>
      </c>
      <c r="E96" s="231">
        <f t="shared" si="35"/>
        <v>0</v>
      </c>
      <c r="F96" s="176">
        <f t="shared" si="36"/>
        <v>0</v>
      </c>
      <c r="G96" s="231">
        <f t="shared" si="37"/>
        <v>0</v>
      </c>
      <c r="H96" s="231">
        <f t="shared" si="37"/>
        <v>0</v>
      </c>
      <c r="I96" s="231">
        <f t="shared" si="37"/>
        <v>0</v>
      </c>
      <c r="J96" s="176">
        <f t="shared" si="41"/>
        <v>0</v>
      </c>
      <c r="K96" s="231">
        <f t="shared" si="38"/>
        <v>0</v>
      </c>
      <c r="L96" s="176">
        <f t="shared" ref="L96" si="67">L60</f>
        <v>0</v>
      </c>
      <c r="M96" s="231">
        <f t="shared" ref="M96:O96" si="68">IF(M60=0,0,ROUND(M60*$T$87,2))</f>
        <v>0</v>
      </c>
      <c r="N96" s="176">
        <f t="shared" ref="N96" si="69">N60</f>
        <v>0</v>
      </c>
      <c r="O96" s="231">
        <f t="shared" si="68"/>
        <v>0</v>
      </c>
      <c r="P96" s="234">
        <f t="shared" si="45"/>
        <v>0</v>
      </c>
      <c r="Q96" s="168"/>
    </row>
    <row r="97" spans="1:18" s="170" customFormat="1" ht="18" customHeight="1" x14ac:dyDescent="0.25">
      <c r="A97" s="204" t="s">
        <v>71</v>
      </c>
      <c r="B97" s="205"/>
      <c r="C97" s="229">
        <f t="shared" si="40"/>
        <v>0</v>
      </c>
      <c r="D97" s="176">
        <f t="shared" si="40"/>
        <v>0</v>
      </c>
      <c r="E97" s="231">
        <f t="shared" si="35"/>
        <v>0</v>
      </c>
      <c r="F97" s="176">
        <f t="shared" si="36"/>
        <v>0</v>
      </c>
      <c r="G97" s="231">
        <f t="shared" si="37"/>
        <v>0</v>
      </c>
      <c r="H97" s="231">
        <f t="shared" si="37"/>
        <v>0</v>
      </c>
      <c r="I97" s="231">
        <f t="shared" si="37"/>
        <v>0</v>
      </c>
      <c r="J97" s="176">
        <f t="shared" si="41"/>
        <v>0</v>
      </c>
      <c r="K97" s="231">
        <f t="shared" si="38"/>
        <v>0</v>
      </c>
      <c r="L97" s="176">
        <f t="shared" ref="L97" si="70">L61</f>
        <v>0</v>
      </c>
      <c r="M97" s="231">
        <f t="shared" ref="M97:O97" si="71">IF(M61=0,0,ROUND(M61*$T$87,2))</f>
        <v>0</v>
      </c>
      <c r="N97" s="176">
        <f t="shared" ref="N97" si="72">N61</f>
        <v>0</v>
      </c>
      <c r="O97" s="231">
        <f t="shared" si="71"/>
        <v>0</v>
      </c>
      <c r="P97" s="234">
        <f t="shared" si="45"/>
        <v>0</v>
      </c>
      <c r="Q97" s="168"/>
    </row>
    <row r="98" spans="1:18" s="170" customFormat="1" ht="18" customHeight="1" x14ac:dyDescent="0.25">
      <c r="A98" s="204" t="s">
        <v>72</v>
      </c>
      <c r="B98" s="205"/>
      <c r="C98" s="229">
        <f t="shared" si="40"/>
        <v>0</v>
      </c>
      <c r="D98" s="176">
        <f t="shared" si="40"/>
        <v>0</v>
      </c>
      <c r="E98" s="231">
        <f t="shared" si="35"/>
        <v>0</v>
      </c>
      <c r="F98" s="176">
        <f t="shared" si="36"/>
        <v>0</v>
      </c>
      <c r="G98" s="231">
        <f t="shared" si="37"/>
        <v>0</v>
      </c>
      <c r="H98" s="231">
        <f t="shared" si="37"/>
        <v>0</v>
      </c>
      <c r="I98" s="231">
        <f t="shared" si="37"/>
        <v>0</v>
      </c>
      <c r="J98" s="176">
        <f t="shared" si="41"/>
        <v>0</v>
      </c>
      <c r="K98" s="231">
        <f t="shared" si="38"/>
        <v>0</v>
      </c>
      <c r="L98" s="176">
        <f t="shared" ref="L98" si="73">L62</f>
        <v>0</v>
      </c>
      <c r="M98" s="231">
        <f t="shared" ref="M98:O98" si="74">IF(M62=0,0,ROUND(M62*$T$87,2))</f>
        <v>0</v>
      </c>
      <c r="N98" s="176">
        <f t="shared" ref="N98" si="75">N62</f>
        <v>0</v>
      </c>
      <c r="O98" s="231">
        <f t="shared" si="74"/>
        <v>0</v>
      </c>
      <c r="P98" s="234">
        <f t="shared" si="45"/>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S84:S86"/>
    <mergeCell ref="T84:T86"/>
    <mergeCell ref="S81:S83"/>
    <mergeCell ref="T81:T83"/>
    <mergeCell ref="D84:D86"/>
    <mergeCell ref="E84:E86"/>
    <mergeCell ref="F84:F86"/>
    <mergeCell ref="G84:G86"/>
    <mergeCell ref="H84:H86"/>
    <mergeCell ref="N81:O83"/>
    <mergeCell ref="N84:N86"/>
    <mergeCell ref="O84:O86"/>
    <mergeCell ref="A81:B86"/>
    <mergeCell ref="C81:C86"/>
    <mergeCell ref="D81:E83"/>
    <mergeCell ref="F81:I83"/>
    <mergeCell ref="J81:K83"/>
    <mergeCell ref="E41:G41"/>
    <mergeCell ref="L81:M83"/>
    <mergeCell ref="P81:P86"/>
    <mergeCell ref="L84:L86"/>
    <mergeCell ref="P45:P50"/>
    <mergeCell ref="I84:I86"/>
    <mergeCell ref="J84:J86"/>
    <mergeCell ref="K84:K86"/>
    <mergeCell ref="E48:E50"/>
    <mergeCell ref="F48:F50"/>
    <mergeCell ref="G48:G50"/>
    <mergeCell ref="H48:H50"/>
    <mergeCell ref="I48:I50"/>
    <mergeCell ref="E77:G77"/>
    <mergeCell ref="J79:P79"/>
    <mergeCell ref="M84:M86"/>
    <mergeCell ref="L45:M47"/>
    <mergeCell ref="M48:M50"/>
    <mergeCell ref="J48:J50"/>
    <mergeCell ref="K48:K50"/>
    <mergeCell ref="L48:L50"/>
    <mergeCell ref="P14:P19"/>
    <mergeCell ref="D17:D19"/>
    <mergeCell ref="E17:E19"/>
    <mergeCell ref="F17:F19"/>
    <mergeCell ref="G17:G19"/>
    <mergeCell ref="H17:H19"/>
    <mergeCell ref="I17:I19"/>
    <mergeCell ref="J17:J19"/>
    <mergeCell ref="K17:K19"/>
    <mergeCell ref="L17:L19"/>
    <mergeCell ref="M17:M19"/>
    <mergeCell ref="N14:O16"/>
    <mergeCell ref="N17:N19"/>
    <mergeCell ref="O17:O19"/>
    <mergeCell ref="N45:O47"/>
    <mergeCell ref="N48:N50"/>
    <mergeCell ref="O48:O50"/>
    <mergeCell ref="E10:G10"/>
    <mergeCell ref="A14:B19"/>
    <mergeCell ref="C14:C19"/>
    <mergeCell ref="D14:E16"/>
    <mergeCell ref="F14:I16"/>
    <mergeCell ref="J14:K16"/>
    <mergeCell ref="L14:M16"/>
    <mergeCell ref="A45:B50"/>
    <mergeCell ref="C45:C50"/>
    <mergeCell ref="D45:E47"/>
    <mergeCell ref="F45:I47"/>
    <mergeCell ref="J45:K47"/>
    <mergeCell ref="D48:D50"/>
  </mergeCells>
  <conditionalFormatting sqref="A70:T102">
    <cfRule type="expression" dxfId="11" priority="6" stopIfTrue="1">
      <formula>$P$68="nein"</formula>
    </cfRule>
  </conditionalFormatting>
  <conditionalFormatting sqref="D51:D62 F51:F62 J51:J62 L51:L62 N65 D87:D98 F87:F98 J87:J98 L87:L98 N101 N87:N98 N51:N62">
    <cfRule type="cellIs" dxfId="10" priority="7"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380" t="str">
        <f>'Seite 1'!$P$18</f>
        <v>F-EEF</v>
      </c>
      <c r="Q3" s="49"/>
      <c r="R3" s="168"/>
    </row>
    <row r="4" spans="1:21" ht="15" customHeight="1" x14ac:dyDescent="0.2">
      <c r="A4" s="168"/>
      <c r="B4" s="168"/>
      <c r="C4" s="168"/>
      <c r="I4" s="175"/>
      <c r="J4" s="175"/>
      <c r="K4" s="169"/>
      <c r="L4" s="100"/>
      <c r="N4" s="2"/>
      <c r="O4" s="2" t="s">
        <v>23</v>
      </c>
      <c r="P4" s="381">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6</v>
      </c>
      <c r="B10" s="384"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384"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6</v>
      </c>
      <c r="B41" s="384"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384" t="str">
        <f>$A$12</f>
        <v>Beschäftigungszeitraum im Projekt vom:</v>
      </c>
      <c r="B43" s="385"/>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62"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si="4"/>
        <v>0</v>
      </c>
      <c r="M52" s="229">
        <f t="shared" ref="M52:M62" si="10">IF(C21=0,0,ROUND(ROUND(M21,2)/ROUND($C21,2)*ROUND($C52,2),2))</f>
        <v>0</v>
      </c>
      <c r="N52" s="176">
        <f t="shared" si="4"/>
        <v>0</v>
      </c>
      <c r="O52" s="229">
        <f t="shared" ref="O52:O62" si="11">IF(C21=0,0,ROUND(ROUND(O21,2)/ROUND($C21,2)*ROUND($C52,2),2))</f>
        <v>0</v>
      </c>
      <c r="P52" s="234">
        <f t="shared" ref="P52:P62" si="12">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si="4"/>
        <v>0</v>
      </c>
      <c r="M53" s="229">
        <f t="shared" si="10"/>
        <v>0</v>
      </c>
      <c r="N53" s="176">
        <f t="shared" si="4"/>
        <v>0</v>
      </c>
      <c r="O53" s="229">
        <f t="shared" si="11"/>
        <v>0</v>
      </c>
      <c r="P53" s="234">
        <f t="shared" si="12"/>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si="4"/>
        <v>0</v>
      </c>
      <c r="M54" s="229">
        <f t="shared" si="10"/>
        <v>0</v>
      </c>
      <c r="N54" s="176">
        <f t="shared" si="4"/>
        <v>0</v>
      </c>
      <c r="O54" s="229">
        <f t="shared" si="11"/>
        <v>0</v>
      </c>
      <c r="P54" s="234">
        <f t="shared" si="12"/>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si="4"/>
        <v>0</v>
      </c>
      <c r="M55" s="229">
        <f t="shared" si="10"/>
        <v>0</v>
      </c>
      <c r="N55" s="176">
        <f t="shared" si="4"/>
        <v>0</v>
      </c>
      <c r="O55" s="229">
        <f t="shared" si="11"/>
        <v>0</v>
      </c>
      <c r="P55" s="234">
        <f t="shared" si="12"/>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si="4"/>
        <v>0</v>
      </c>
      <c r="M56" s="229">
        <f t="shared" si="10"/>
        <v>0</v>
      </c>
      <c r="N56" s="176">
        <f t="shared" si="4"/>
        <v>0</v>
      </c>
      <c r="O56" s="229">
        <f t="shared" si="11"/>
        <v>0</v>
      </c>
      <c r="P56" s="234">
        <f t="shared" si="12"/>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si="4"/>
        <v>0</v>
      </c>
      <c r="M57" s="229">
        <f t="shared" si="10"/>
        <v>0</v>
      </c>
      <c r="N57" s="176">
        <f t="shared" si="4"/>
        <v>0</v>
      </c>
      <c r="O57" s="229">
        <f t="shared" si="11"/>
        <v>0</v>
      </c>
      <c r="P57" s="234">
        <f t="shared" si="12"/>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si="4"/>
        <v>0</v>
      </c>
      <c r="M58" s="229">
        <f t="shared" si="10"/>
        <v>0</v>
      </c>
      <c r="N58" s="176">
        <f t="shared" si="4"/>
        <v>0</v>
      </c>
      <c r="O58" s="229">
        <f t="shared" si="11"/>
        <v>0</v>
      </c>
      <c r="P58" s="234">
        <f t="shared" si="12"/>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si="4"/>
        <v>0</v>
      </c>
      <c r="M59" s="229">
        <f t="shared" si="10"/>
        <v>0</v>
      </c>
      <c r="N59" s="176">
        <f t="shared" si="4"/>
        <v>0</v>
      </c>
      <c r="O59" s="229">
        <f t="shared" si="11"/>
        <v>0</v>
      </c>
      <c r="P59" s="234">
        <f t="shared" si="12"/>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si="4"/>
        <v>0</v>
      </c>
      <c r="M60" s="229">
        <f t="shared" si="10"/>
        <v>0</v>
      </c>
      <c r="N60" s="176">
        <f t="shared" si="4"/>
        <v>0</v>
      </c>
      <c r="O60" s="229">
        <f t="shared" si="11"/>
        <v>0</v>
      </c>
      <c r="P60" s="234">
        <f t="shared" si="12"/>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si="4"/>
        <v>0</v>
      </c>
      <c r="M61" s="229">
        <f t="shared" si="10"/>
        <v>0</v>
      </c>
      <c r="N61" s="176">
        <f t="shared" si="4"/>
        <v>0</v>
      </c>
      <c r="O61" s="229">
        <f t="shared" si="11"/>
        <v>0</v>
      </c>
      <c r="P61" s="234">
        <f t="shared" si="12"/>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si="4"/>
        <v>0</v>
      </c>
      <c r="M62" s="229">
        <f t="shared" si="10"/>
        <v>0</v>
      </c>
      <c r="N62" s="176">
        <f t="shared" si="4"/>
        <v>0</v>
      </c>
      <c r="O62" s="229">
        <f t="shared" si="11"/>
        <v>0</v>
      </c>
      <c r="P62" s="234">
        <f t="shared" si="12"/>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384" t="s">
        <v>73</v>
      </c>
      <c r="B68" s="385"/>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384" t="s">
        <v>97</v>
      </c>
      <c r="B70" s="385"/>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384" t="s">
        <v>98</v>
      </c>
      <c r="B72" s="385"/>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6</v>
      </c>
      <c r="B77" s="384"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384" t="str">
        <f>$A$12</f>
        <v>Beschäftigungszeitraum im Projekt vom:</v>
      </c>
      <c r="B79" s="385"/>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13">IF(E51=0,0,ROUND(E51*$T$87,2))</f>
        <v>0</v>
      </c>
      <c r="F87" s="179">
        <f t="shared" ref="F87:F98" si="14">F51</f>
        <v>0</v>
      </c>
      <c r="G87" s="231">
        <f t="shared" ref="G87:I98" si="15">IF(G51=0,0,ROUND(G51*$T$87,2))</f>
        <v>0</v>
      </c>
      <c r="H87" s="231">
        <f t="shared" si="15"/>
        <v>0</v>
      </c>
      <c r="I87" s="231">
        <f t="shared" si="15"/>
        <v>0</v>
      </c>
      <c r="J87" s="179">
        <f>J51</f>
        <v>0</v>
      </c>
      <c r="K87" s="231">
        <f t="shared" ref="K87:K98" si="16">IF(K51=0,0,ROUND(K51*$T$87,2))</f>
        <v>0</v>
      </c>
      <c r="L87" s="179">
        <f>L51</f>
        <v>0</v>
      </c>
      <c r="M87" s="231">
        <f t="shared" ref="M87:O98" si="17">IF(M51=0,0,ROUND(M51*$T$87,2))</f>
        <v>0</v>
      </c>
      <c r="N87" s="179">
        <f>N51</f>
        <v>0</v>
      </c>
      <c r="O87" s="231">
        <f t="shared" si="17"/>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18">C52</f>
        <v>0</v>
      </c>
      <c r="D88" s="176">
        <f t="shared" si="18"/>
        <v>0</v>
      </c>
      <c r="E88" s="231">
        <f t="shared" si="13"/>
        <v>0</v>
      </c>
      <c r="F88" s="176">
        <f t="shared" si="14"/>
        <v>0</v>
      </c>
      <c r="G88" s="231">
        <f t="shared" si="15"/>
        <v>0</v>
      </c>
      <c r="H88" s="231">
        <f t="shared" si="15"/>
        <v>0</v>
      </c>
      <c r="I88" s="231">
        <f t="shared" si="15"/>
        <v>0</v>
      </c>
      <c r="J88" s="176">
        <f t="shared" ref="J88:J98" si="19">J52</f>
        <v>0</v>
      </c>
      <c r="K88" s="231">
        <f t="shared" si="16"/>
        <v>0</v>
      </c>
      <c r="L88" s="176">
        <f t="shared" ref="L88:L98" si="20">L52</f>
        <v>0</v>
      </c>
      <c r="M88" s="231">
        <f t="shared" si="17"/>
        <v>0</v>
      </c>
      <c r="N88" s="176">
        <f t="shared" ref="N88:N98" si="21">N52</f>
        <v>0</v>
      </c>
      <c r="O88" s="231">
        <f t="shared" si="17"/>
        <v>0</v>
      </c>
      <c r="P88" s="234">
        <f t="shared" ref="P88:P98" si="22">ROUND(E88,2)+ROUND(G88,2)+ROUND(H88,2)+ROUND(I88,2)+ROUND(K88,2)+ROUND(M88,2)-ROUND(O88,2)</f>
        <v>0</v>
      </c>
      <c r="Q88" s="168"/>
    </row>
    <row r="89" spans="1:20" s="170" customFormat="1" ht="18" customHeight="1" x14ac:dyDescent="0.25">
      <c r="A89" s="204" t="s">
        <v>63</v>
      </c>
      <c r="B89" s="205"/>
      <c r="C89" s="229">
        <f t="shared" si="18"/>
        <v>0</v>
      </c>
      <c r="D89" s="176">
        <f t="shared" si="18"/>
        <v>0</v>
      </c>
      <c r="E89" s="231">
        <f t="shared" si="13"/>
        <v>0</v>
      </c>
      <c r="F89" s="176">
        <f t="shared" si="14"/>
        <v>0</v>
      </c>
      <c r="G89" s="231">
        <f t="shared" si="15"/>
        <v>0</v>
      </c>
      <c r="H89" s="231">
        <f t="shared" si="15"/>
        <v>0</v>
      </c>
      <c r="I89" s="231">
        <f t="shared" si="15"/>
        <v>0</v>
      </c>
      <c r="J89" s="176">
        <f t="shared" si="19"/>
        <v>0</v>
      </c>
      <c r="K89" s="231">
        <f t="shared" si="16"/>
        <v>0</v>
      </c>
      <c r="L89" s="176">
        <f t="shared" si="20"/>
        <v>0</v>
      </c>
      <c r="M89" s="231">
        <f t="shared" si="17"/>
        <v>0</v>
      </c>
      <c r="N89" s="176">
        <f t="shared" si="21"/>
        <v>0</v>
      </c>
      <c r="O89" s="231">
        <f t="shared" si="17"/>
        <v>0</v>
      </c>
      <c r="P89" s="234">
        <f t="shared" si="22"/>
        <v>0</v>
      </c>
      <c r="Q89" s="168"/>
    </row>
    <row r="90" spans="1:20" s="170" customFormat="1" ht="18" customHeight="1" x14ac:dyDescent="0.25">
      <c r="A90" s="204" t="s">
        <v>64</v>
      </c>
      <c r="B90" s="205"/>
      <c r="C90" s="229">
        <f t="shared" si="18"/>
        <v>0</v>
      </c>
      <c r="D90" s="176">
        <f t="shared" si="18"/>
        <v>0</v>
      </c>
      <c r="E90" s="231">
        <f t="shared" si="13"/>
        <v>0</v>
      </c>
      <c r="F90" s="176">
        <f t="shared" si="14"/>
        <v>0</v>
      </c>
      <c r="G90" s="231">
        <f t="shared" si="15"/>
        <v>0</v>
      </c>
      <c r="H90" s="231">
        <f t="shared" si="15"/>
        <v>0</v>
      </c>
      <c r="I90" s="231">
        <f t="shared" si="15"/>
        <v>0</v>
      </c>
      <c r="J90" s="176">
        <f t="shared" si="19"/>
        <v>0</v>
      </c>
      <c r="K90" s="231">
        <f t="shared" si="16"/>
        <v>0</v>
      </c>
      <c r="L90" s="176">
        <f t="shared" si="20"/>
        <v>0</v>
      </c>
      <c r="M90" s="231">
        <f t="shared" si="17"/>
        <v>0</v>
      </c>
      <c r="N90" s="176">
        <f t="shared" si="21"/>
        <v>0</v>
      </c>
      <c r="O90" s="231">
        <f t="shared" si="17"/>
        <v>0</v>
      </c>
      <c r="P90" s="234">
        <f t="shared" si="22"/>
        <v>0</v>
      </c>
      <c r="Q90" s="168"/>
    </row>
    <row r="91" spans="1:20" s="170" customFormat="1" ht="18" customHeight="1" x14ac:dyDescent="0.25">
      <c r="A91" s="204" t="s">
        <v>65</v>
      </c>
      <c r="B91" s="205"/>
      <c r="C91" s="229">
        <f t="shared" si="18"/>
        <v>0</v>
      </c>
      <c r="D91" s="176">
        <f t="shared" si="18"/>
        <v>0</v>
      </c>
      <c r="E91" s="231">
        <f t="shared" si="13"/>
        <v>0</v>
      </c>
      <c r="F91" s="176">
        <f t="shared" si="14"/>
        <v>0</v>
      </c>
      <c r="G91" s="231">
        <f t="shared" si="15"/>
        <v>0</v>
      </c>
      <c r="H91" s="231">
        <f t="shared" si="15"/>
        <v>0</v>
      </c>
      <c r="I91" s="231">
        <f t="shared" si="15"/>
        <v>0</v>
      </c>
      <c r="J91" s="176">
        <f t="shared" si="19"/>
        <v>0</v>
      </c>
      <c r="K91" s="231">
        <f t="shared" si="16"/>
        <v>0</v>
      </c>
      <c r="L91" s="176">
        <f t="shared" si="20"/>
        <v>0</v>
      </c>
      <c r="M91" s="231">
        <f t="shared" si="17"/>
        <v>0</v>
      </c>
      <c r="N91" s="176">
        <f t="shared" si="21"/>
        <v>0</v>
      </c>
      <c r="O91" s="231">
        <f t="shared" si="17"/>
        <v>0</v>
      </c>
      <c r="P91" s="234">
        <f t="shared" si="22"/>
        <v>0</v>
      </c>
      <c r="Q91" s="168"/>
    </row>
    <row r="92" spans="1:20" s="170" customFormat="1" ht="18" customHeight="1" x14ac:dyDescent="0.25">
      <c r="A92" s="204" t="s">
        <v>66</v>
      </c>
      <c r="B92" s="205"/>
      <c r="C92" s="229">
        <f t="shared" si="18"/>
        <v>0</v>
      </c>
      <c r="D92" s="176">
        <f t="shared" si="18"/>
        <v>0</v>
      </c>
      <c r="E92" s="231">
        <f t="shared" si="13"/>
        <v>0</v>
      </c>
      <c r="F92" s="176">
        <f t="shared" si="14"/>
        <v>0</v>
      </c>
      <c r="G92" s="231">
        <f t="shared" si="15"/>
        <v>0</v>
      </c>
      <c r="H92" s="231">
        <f t="shared" si="15"/>
        <v>0</v>
      </c>
      <c r="I92" s="231">
        <f t="shared" si="15"/>
        <v>0</v>
      </c>
      <c r="J92" s="176">
        <f t="shared" si="19"/>
        <v>0</v>
      </c>
      <c r="K92" s="231">
        <f t="shared" si="16"/>
        <v>0</v>
      </c>
      <c r="L92" s="176">
        <f t="shared" si="20"/>
        <v>0</v>
      </c>
      <c r="M92" s="231">
        <f t="shared" si="17"/>
        <v>0</v>
      </c>
      <c r="N92" s="176">
        <f t="shared" si="21"/>
        <v>0</v>
      </c>
      <c r="O92" s="231">
        <f t="shared" si="17"/>
        <v>0</v>
      </c>
      <c r="P92" s="234">
        <f t="shared" si="22"/>
        <v>0</v>
      </c>
      <c r="Q92" s="168"/>
    </row>
    <row r="93" spans="1:20" s="170" customFormat="1" ht="18" customHeight="1" x14ac:dyDescent="0.25">
      <c r="A93" s="204" t="s">
        <v>67</v>
      </c>
      <c r="B93" s="205"/>
      <c r="C93" s="229">
        <f t="shared" si="18"/>
        <v>0</v>
      </c>
      <c r="D93" s="176">
        <f t="shared" si="18"/>
        <v>0</v>
      </c>
      <c r="E93" s="231">
        <f t="shared" si="13"/>
        <v>0</v>
      </c>
      <c r="F93" s="176">
        <f t="shared" si="14"/>
        <v>0</v>
      </c>
      <c r="G93" s="231">
        <f t="shared" si="15"/>
        <v>0</v>
      </c>
      <c r="H93" s="231">
        <f t="shared" si="15"/>
        <v>0</v>
      </c>
      <c r="I93" s="231">
        <f t="shared" si="15"/>
        <v>0</v>
      </c>
      <c r="J93" s="176">
        <f t="shared" si="19"/>
        <v>0</v>
      </c>
      <c r="K93" s="231">
        <f t="shared" si="16"/>
        <v>0</v>
      </c>
      <c r="L93" s="176">
        <f t="shared" si="20"/>
        <v>0</v>
      </c>
      <c r="M93" s="231">
        <f t="shared" si="17"/>
        <v>0</v>
      </c>
      <c r="N93" s="176">
        <f t="shared" si="21"/>
        <v>0</v>
      </c>
      <c r="O93" s="231">
        <f t="shared" si="17"/>
        <v>0</v>
      </c>
      <c r="P93" s="234">
        <f t="shared" si="22"/>
        <v>0</v>
      </c>
      <c r="Q93" s="168"/>
    </row>
    <row r="94" spans="1:20" s="170" customFormat="1" ht="18" customHeight="1" x14ac:dyDescent="0.25">
      <c r="A94" s="204" t="s">
        <v>68</v>
      </c>
      <c r="B94" s="205"/>
      <c r="C94" s="229">
        <f t="shared" si="18"/>
        <v>0</v>
      </c>
      <c r="D94" s="176">
        <f t="shared" si="18"/>
        <v>0</v>
      </c>
      <c r="E94" s="231">
        <f t="shared" si="13"/>
        <v>0</v>
      </c>
      <c r="F94" s="176">
        <f t="shared" si="14"/>
        <v>0</v>
      </c>
      <c r="G94" s="231">
        <f t="shared" si="15"/>
        <v>0</v>
      </c>
      <c r="H94" s="231">
        <f t="shared" si="15"/>
        <v>0</v>
      </c>
      <c r="I94" s="231">
        <f t="shared" si="15"/>
        <v>0</v>
      </c>
      <c r="J94" s="176">
        <f t="shared" si="19"/>
        <v>0</v>
      </c>
      <c r="K94" s="231">
        <f t="shared" si="16"/>
        <v>0</v>
      </c>
      <c r="L94" s="176">
        <f t="shared" si="20"/>
        <v>0</v>
      </c>
      <c r="M94" s="231">
        <f t="shared" si="17"/>
        <v>0</v>
      </c>
      <c r="N94" s="176">
        <f t="shared" si="21"/>
        <v>0</v>
      </c>
      <c r="O94" s="231">
        <f t="shared" si="17"/>
        <v>0</v>
      </c>
      <c r="P94" s="234">
        <f t="shared" si="22"/>
        <v>0</v>
      </c>
      <c r="Q94" s="168"/>
    </row>
    <row r="95" spans="1:20" s="170" customFormat="1" ht="18" customHeight="1" x14ac:dyDescent="0.25">
      <c r="A95" s="204" t="s">
        <v>69</v>
      </c>
      <c r="B95" s="205"/>
      <c r="C95" s="229">
        <f t="shared" si="18"/>
        <v>0</v>
      </c>
      <c r="D95" s="176">
        <f t="shared" si="18"/>
        <v>0</v>
      </c>
      <c r="E95" s="231">
        <f t="shared" si="13"/>
        <v>0</v>
      </c>
      <c r="F95" s="176">
        <f t="shared" si="14"/>
        <v>0</v>
      </c>
      <c r="G95" s="231">
        <f t="shared" si="15"/>
        <v>0</v>
      </c>
      <c r="H95" s="231">
        <f t="shared" si="15"/>
        <v>0</v>
      </c>
      <c r="I95" s="231">
        <f t="shared" si="15"/>
        <v>0</v>
      </c>
      <c r="J95" s="176">
        <f t="shared" si="19"/>
        <v>0</v>
      </c>
      <c r="K95" s="231">
        <f t="shared" si="16"/>
        <v>0</v>
      </c>
      <c r="L95" s="176">
        <f t="shared" si="20"/>
        <v>0</v>
      </c>
      <c r="M95" s="231">
        <f t="shared" si="17"/>
        <v>0</v>
      </c>
      <c r="N95" s="176">
        <f t="shared" si="21"/>
        <v>0</v>
      </c>
      <c r="O95" s="231">
        <f t="shared" si="17"/>
        <v>0</v>
      </c>
      <c r="P95" s="234">
        <f t="shared" si="22"/>
        <v>0</v>
      </c>
      <c r="Q95" s="168"/>
    </row>
    <row r="96" spans="1:20" s="170" customFormat="1" ht="18" customHeight="1" x14ac:dyDescent="0.25">
      <c r="A96" s="204" t="s">
        <v>70</v>
      </c>
      <c r="B96" s="205"/>
      <c r="C96" s="229">
        <f t="shared" si="18"/>
        <v>0</v>
      </c>
      <c r="D96" s="176">
        <f t="shared" si="18"/>
        <v>0</v>
      </c>
      <c r="E96" s="231">
        <f t="shared" si="13"/>
        <v>0</v>
      </c>
      <c r="F96" s="176">
        <f t="shared" si="14"/>
        <v>0</v>
      </c>
      <c r="G96" s="231">
        <f t="shared" si="15"/>
        <v>0</v>
      </c>
      <c r="H96" s="231">
        <f t="shared" si="15"/>
        <v>0</v>
      </c>
      <c r="I96" s="231">
        <f t="shared" si="15"/>
        <v>0</v>
      </c>
      <c r="J96" s="176">
        <f t="shared" si="19"/>
        <v>0</v>
      </c>
      <c r="K96" s="231">
        <f t="shared" si="16"/>
        <v>0</v>
      </c>
      <c r="L96" s="176">
        <f t="shared" si="20"/>
        <v>0</v>
      </c>
      <c r="M96" s="231">
        <f t="shared" si="17"/>
        <v>0</v>
      </c>
      <c r="N96" s="176">
        <f t="shared" si="21"/>
        <v>0</v>
      </c>
      <c r="O96" s="231">
        <f t="shared" si="17"/>
        <v>0</v>
      </c>
      <c r="P96" s="234">
        <f t="shared" si="22"/>
        <v>0</v>
      </c>
      <c r="Q96" s="168"/>
    </row>
    <row r="97" spans="1:18" s="170" customFormat="1" ht="18" customHeight="1" x14ac:dyDescent="0.25">
      <c r="A97" s="204" t="s">
        <v>71</v>
      </c>
      <c r="B97" s="205"/>
      <c r="C97" s="229">
        <f t="shared" si="18"/>
        <v>0</v>
      </c>
      <c r="D97" s="176">
        <f t="shared" si="18"/>
        <v>0</v>
      </c>
      <c r="E97" s="231">
        <f t="shared" si="13"/>
        <v>0</v>
      </c>
      <c r="F97" s="176">
        <f t="shared" si="14"/>
        <v>0</v>
      </c>
      <c r="G97" s="231">
        <f t="shared" si="15"/>
        <v>0</v>
      </c>
      <c r="H97" s="231">
        <f t="shared" si="15"/>
        <v>0</v>
      </c>
      <c r="I97" s="231">
        <f t="shared" si="15"/>
        <v>0</v>
      </c>
      <c r="J97" s="176">
        <f t="shared" si="19"/>
        <v>0</v>
      </c>
      <c r="K97" s="231">
        <f t="shared" si="16"/>
        <v>0</v>
      </c>
      <c r="L97" s="176">
        <f t="shared" si="20"/>
        <v>0</v>
      </c>
      <c r="M97" s="231">
        <f t="shared" si="17"/>
        <v>0</v>
      </c>
      <c r="N97" s="176">
        <f t="shared" si="21"/>
        <v>0</v>
      </c>
      <c r="O97" s="231">
        <f t="shared" si="17"/>
        <v>0</v>
      </c>
      <c r="P97" s="234">
        <f t="shared" si="22"/>
        <v>0</v>
      </c>
      <c r="Q97" s="168"/>
    </row>
    <row r="98" spans="1:18" s="170" customFormat="1" ht="18" customHeight="1" x14ac:dyDescent="0.25">
      <c r="A98" s="204" t="s">
        <v>72</v>
      </c>
      <c r="B98" s="205"/>
      <c r="C98" s="229">
        <f t="shared" si="18"/>
        <v>0</v>
      </c>
      <c r="D98" s="176">
        <f t="shared" si="18"/>
        <v>0</v>
      </c>
      <c r="E98" s="231">
        <f t="shared" si="13"/>
        <v>0</v>
      </c>
      <c r="F98" s="176">
        <f t="shared" si="14"/>
        <v>0</v>
      </c>
      <c r="G98" s="231">
        <f t="shared" si="15"/>
        <v>0</v>
      </c>
      <c r="H98" s="231">
        <f t="shared" si="15"/>
        <v>0</v>
      </c>
      <c r="I98" s="231">
        <f t="shared" si="15"/>
        <v>0</v>
      </c>
      <c r="J98" s="176">
        <f t="shared" si="19"/>
        <v>0</v>
      </c>
      <c r="K98" s="231">
        <f t="shared" si="16"/>
        <v>0</v>
      </c>
      <c r="L98" s="176">
        <f t="shared" si="20"/>
        <v>0</v>
      </c>
      <c r="M98" s="231">
        <f t="shared" si="17"/>
        <v>0</v>
      </c>
      <c r="N98" s="176">
        <f t="shared" si="21"/>
        <v>0</v>
      </c>
      <c r="O98" s="231">
        <f t="shared" si="17"/>
        <v>0</v>
      </c>
      <c r="P98" s="234">
        <f t="shared" si="22"/>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E10:G10"/>
    <mergeCell ref="A14:B19"/>
    <mergeCell ref="C14:C19"/>
    <mergeCell ref="D14:E16"/>
    <mergeCell ref="F14:I16"/>
    <mergeCell ref="L14:M16"/>
    <mergeCell ref="N14:O16"/>
    <mergeCell ref="P14:P19"/>
    <mergeCell ref="D17:D19"/>
    <mergeCell ref="E17:E19"/>
    <mergeCell ref="F17:F19"/>
    <mergeCell ref="G17:G19"/>
    <mergeCell ref="H17:H19"/>
    <mergeCell ref="I17:I19"/>
    <mergeCell ref="J17:J19"/>
    <mergeCell ref="J14:K16"/>
    <mergeCell ref="K17:K19"/>
    <mergeCell ref="L17:L19"/>
    <mergeCell ref="M17:M19"/>
    <mergeCell ref="N17:N19"/>
    <mergeCell ref="O17:O19"/>
    <mergeCell ref="A45:B50"/>
    <mergeCell ref="C45:C50"/>
    <mergeCell ref="D45:E47"/>
    <mergeCell ref="F45:I47"/>
    <mergeCell ref="J45:K47"/>
    <mergeCell ref="D48:D50"/>
    <mergeCell ref="E41:G41"/>
    <mergeCell ref="E77:G77"/>
    <mergeCell ref="L45:M47"/>
    <mergeCell ref="N45:O47"/>
    <mergeCell ref="P45:P50"/>
    <mergeCell ref="E48:E50"/>
    <mergeCell ref="F48:F50"/>
    <mergeCell ref="G48:G50"/>
    <mergeCell ref="H48:H50"/>
    <mergeCell ref="I48:I50"/>
    <mergeCell ref="J48:J50"/>
    <mergeCell ref="K48:K50"/>
    <mergeCell ref="L48:L50"/>
    <mergeCell ref="M48:M50"/>
    <mergeCell ref="N48:N50"/>
    <mergeCell ref="O48:O50"/>
    <mergeCell ref="J79:P79"/>
    <mergeCell ref="A81:B86"/>
    <mergeCell ref="C81:C86"/>
    <mergeCell ref="D81:E83"/>
    <mergeCell ref="F81:I83"/>
    <mergeCell ref="J81:K83"/>
    <mergeCell ref="L81:M83"/>
    <mergeCell ref="N81:O83"/>
    <mergeCell ref="P81:P86"/>
    <mergeCell ref="L84:L86"/>
    <mergeCell ref="S81:S83"/>
    <mergeCell ref="T81:T83"/>
    <mergeCell ref="D84:D86"/>
    <mergeCell ref="E84:E86"/>
    <mergeCell ref="F84:F86"/>
    <mergeCell ref="G84:G86"/>
    <mergeCell ref="H84:H86"/>
    <mergeCell ref="I84:I86"/>
    <mergeCell ref="J84:J86"/>
    <mergeCell ref="K84:K86"/>
    <mergeCell ref="M84:M86"/>
    <mergeCell ref="N84:N86"/>
    <mergeCell ref="O84:O86"/>
    <mergeCell ref="S84:S86"/>
    <mergeCell ref="T84:T86"/>
  </mergeCells>
  <conditionalFormatting sqref="A70:T102">
    <cfRule type="expression" dxfId="9" priority="1" stopIfTrue="1">
      <formula>$P$68="nein"</formula>
    </cfRule>
  </conditionalFormatting>
  <conditionalFormatting sqref="D51:D62 F51:F62 J51:J62 L51:L62 N65 D87:D98 F87:F98 J87:J98 L87:L98 N101 N87:N98 N51:N62">
    <cfRule type="cellIs" dxfId="8" priority="2"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380" t="str">
        <f>'Seite 1'!$P$18</f>
        <v>F-EEF</v>
      </c>
      <c r="Q3" s="49"/>
      <c r="R3" s="168"/>
    </row>
    <row r="4" spans="1:21" ht="15" customHeight="1" x14ac:dyDescent="0.2">
      <c r="A4" s="168"/>
      <c r="B4" s="168"/>
      <c r="C4" s="168"/>
      <c r="I4" s="175"/>
      <c r="J4" s="175"/>
      <c r="K4" s="169"/>
      <c r="L4" s="100"/>
      <c r="N4" s="2"/>
      <c r="O4" s="2" t="s">
        <v>23</v>
      </c>
      <c r="P4" s="381">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7</v>
      </c>
      <c r="B10" s="384"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384"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7</v>
      </c>
      <c r="B41" s="384"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384" t="str">
        <f>$A$12</f>
        <v>Beschäftigungszeitraum im Projekt vom:</v>
      </c>
      <c r="B43" s="385"/>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62"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si="4"/>
        <v>0</v>
      </c>
      <c r="M52" s="229">
        <f t="shared" ref="M52:M62" si="10">IF(C21=0,0,ROUND(ROUND(M21,2)/ROUND($C21,2)*ROUND($C52,2),2))</f>
        <v>0</v>
      </c>
      <c r="N52" s="176">
        <f t="shared" si="4"/>
        <v>0</v>
      </c>
      <c r="O52" s="229">
        <f t="shared" ref="O52:O62" si="11">IF(C21=0,0,ROUND(ROUND(O21,2)/ROUND($C21,2)*ROUND($C52,2),2))</f>
        <v>0</v>
      </c>
      <c r="P52" s="234">
        <f t="shared" ref="P52:P62" si="12">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si="4"/>
        <v>0</v>
      </c>
      <c r="M53" s="229">
        <f t="shared" si="10"/>
        <v>0</v>
      </c>
      <c r="N53" s="176">
        <f t="shared" si="4"/>
        <v>0</v>
      </c>
      <c r="O53" s="229">
        <f t="shared" si="11"/>
        <v>0</v>
      </c>
      <c r="P53" s="234">
        <f t="shared" si="12"/>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si="4"/>
        <v>0</v>
      </c>
      <c r="M54" s="229">
        <f t="shared" si="10"/>
        <v>0</v>
      </c>
      <c r="N54" s="176">
        <f t="shared" si="4"/>
        <v>0</v>
      </c>
      <c r="O54" s="229">
        <f t="shared" si="11"/>
        <v>0</v>
      </c>
      <c r="P54" s="234">
        <f t="shared" si="12"/>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si="4"/>
        <v>0</v>
      </c>
      <c r="M55" s="229">
        <f t="shared" si="10"/>
        <v>0</v>
      </c>
      <c r="N55" s="176">
        <f t="shared" si="4"/>
        <v>0</v>
      </c>
      <c r="O55" s="229">
        <f t="shared" si="11"/>
        <v>0</v>
      </c>
      <c r="P55" s="234">
        <f t="shared" si="12"/>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si="4"/>
        <v>0</v>
      </c>
      <c r="M56" s="229">
        <f t="shared" si="10"/>
        <v>0</v>
      </c>
      <c r="N56" s="176">
        <f t="shared" si="4"/>
        <v>0</v>
      </c>
      <c r="O56" s="229">
        <f t="shared" si="11"/>
        <v>0</v>
      </c>
      <c r="P56" s="234">
        <f t="shared" si="12"/>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si="4"/>
        <v>0</v>
      </c>
      <c r="M57" s="229">
        <f t="shared" si="10"/>
        <v>0</v>
      </c>
      <c r="N57" s="176">
        <f t="shared" si="4"/>
        <v>0</v>
      </c>
      <c r="O57" s="229">
        <f t="shared" si="11"/>
        <v>0</v>
      </c>
      <c r="P57" s="234">
        <f t="shared" si="12"/>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si="4"/>
        <v>0</v>
      </c>
      <c r="M58" s="229">
        <f t="shared" si="10"/>
        <v>0</v>
      </c>
      <c r="N58" s="176">
        <f t="shared" si="4"/>
        <v>0</v>
      </c>
      <c r="O58" s="229">
        <f t="shared" si="11"/>
        <v>0</v>
      </c>
      <c r="P58" s="234">
        <f t="shared" si="12"/>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si="4"/>
        <v>0</v>
      </c>
      <c r="M59" s="229">
        <f t="shared" si="10"/>
        <v>0</v>
      </c>
      <c r="N59" s="176">
        <f t="shared" si="4"/>
        <v>0</v>
      </c>
      <c r="O59" s="229">
        <f t="shared" si="11"/>
        <v>0</v>
      </c>
      <c r="P59" s="234">
        <f t="shared" si="12"/>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si="4"/>
        <v>0</v>
      </c>
      <c r="M60" s="229">
        <f t="shared" si="10"/>
        <v>0</v>
      </c>
      <c r="N60" s="176">
        <f t="shared" si="4"/>
        <v>0</v>
      </c>
      <c r="O60" s="229">
        <f t="shared" si="11"/>
        <v>0</v>
      </c>
      <c r="P60" s="234">
        <f t="shared" si="12"/>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si="4"/>
        <v>0</v>
      </c>
      <c r="M61" s="229">
        <f t="shared" si="10"/>
        <v>0</v>
      </c>
      <c r="N61" s="176">
        <f t="shared" si="4"/>
        <v>0</v>
      </c>
      <c r="O61" s="229">
        <f t="shared" si="11"/>
        <v>0</v>
      </c>
      <c r="P61" s="234">
        <f t="shared" si="12"/>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si="4"/>
        <v>0</v>
      </c>
      <c r="M62" s="229">
        <f t="shared" si="10"/>
        <v>0</v>
      </c>
      <c r="N62" s="176">
        <f t="shared" si="4"/>
        <v>0</v>
      </c>
      <c r="O62" s="229">
        <f t="shared" si="11"/>
        <v>0</v>
      </c>
      <c r="P62" s="234">
        <f t="shared" si="12"/>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384" t="s">
        <v>73</v>
      </c>
      <c r="B68" s="385"/>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384" t="s">
        <v>97</v>
      </c>
      <c r="B70" s="385"/>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384" t="s">
        <v>98</v>
      </c>
      <c r="B72" s="385"/>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7</v>
      </c>
      <c r="B77" s="384"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384" t="str">
        <f>$A$12</f>
        <v>Beschäftigungszeitraum im Projekt vom:</v>
      </c>
      <c r="B79" s="385"/>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13">IF(E51=0,0,ROUND(E51*$T$87,2))</f>
        <v>0</v>
      </c>
      <c r="F87" s="179">
        <f t="shared" ref="F87:F98" si="14">F51</f>
        <v>0</v>
      </c>
      <c r="G87" s="231">
        <f t="shared" ref="G87:I98" si="15">IF(G51=0,0,ROUND(G51*$T$87,2))</f>
        <v>0</v>
      </c>
      <c r="H87" s="231">
        <f t="shared" si="15"/>
        <v>0</v>
      </c>
      <c r="I87" s="231">
        <f t="shared" si="15"/>
        <v>0</v>
      </c>
      <c r="J87" s="179">
        <f>J51</f>
        <v>0</v>
      </c>
      <c r="K87" s="231">
        <f t="shared" ref="K87:K98" si="16">IF(K51=0,0,ROUND(K51*$T$87,2))</f>
        <v>0</v>
      </c>
      <c r="L87" s="179">
        <f>L51</f>
        <v>0</v>
      </c>
      <c r="M87" s="231">
        <f t="shared" ref="M87:O98" si="17">IF(M51=0,0,ROUND(M51*$T$87,2))</f>
        <v>0</v>
      </c>
      <c r="N87" s="179">
        <f>N51</f>
        <v>0</v>
      </c>
      <c r="O87" s="231">
        <f t="shared" si="17"/>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18">C52</f>
        <v>0</v>
      </c>
      <c r="D88" s="176">
        <f t="shared" si="18"/>
        <v>0</v>
      </c>
      <c r="E88" s="231">
        <f t="shared" si="13"/>
        <v>0</v>
      </c>
      <c r="F88" s="176">
        <f t="shared" si="14"/>
        <v>0</v>
      </c>
      <c r="G88" s="231">
        <f t="shared" si="15"/>
        <v>0</v>
      </c>
      <c r="H88" s="231">
        <f t="shared" si="15"/>
        <v>0</v>
      </c>
      <c r="I88" s="231">
        <f t="shared" si="15"/>
        <v>0</v>
      </c>
      <c r="J88" s="176">
        <f t="shared" ref="J88:J98" si="19">J52</f>
        <v>0</v>
      </c>
      <c r="K88" s="231">
        <f t="shared" si="16"/>
        <v>0</v>
      </c>
      <c r="L88" s="176">
        <f t="shared" ref="L88:L98" si="20">L52</f>
        <v>0</v>
      </c>
      <c r="M88" s="231">
        <f t="shared" si="17"/>
        <v>0</v>
      </c>
      <c r="N88" s="176">
        <f t="shared" ref="N88:N98" si="21">N52</f>
        <v>0</v>
      </c>
      <c r="O88" s="231">
        <f t="shared" si="17"/>
        <v>0</v>
      </c>
      <c r="P88" s="234">
        <f t="shared" ref="P88:P98" si="22">ROUND(E88,2)+ROUND(G88,2)+ROUND(H88,2)+ROUND(I88,2)+ROUND(K88,2)+ROUND(M88,2)-ROUND(O88,2)</f>
        <v>0</v>
      </c>
      <c r="Q88" s="168"/>
    </row>
    <row r="89" spans="1:20" s="170" customFormat="1" ht="18" customHeight="1" x14ac:dyDescent="0.25">
      <c r="A89" s="204" t="s">
        <v>63</v>
      </c>
      <c r="B89" s="205"/>
      <c r="C89" s="229">
        <f t="shared" si="18"/>
        <v>0</v>
      </c>
      <c r="D89" s="176">
        <f t="shared" si="18"/>
        <v>0</v>
      </c>
      <c r="E89" s="231">
        <f t="shared" si="13"/>
        <v>0</v>
      </c>
      <c r="F89" s="176">
        <f t="shared" si="14"/>
        <v>0</v>
      </c>
      <c r="G89" s="231">
        <f t="shared" si="15"/>
        <v>0</v>
      </c>
      <c r="H89" s="231">
        <f t="shared" si="15"/>
        <v>0</v>
      </c>
      <c r="I89" s="231">
        <f t="shared" si="15"/>
        <v>0</v>
      </c>
      <c r="J89" s="176">
        <f t="shared" si="19"/>
        <v>0</v>
      </c>
      <c r="K89" s="231">
        <f t="shared" si="16"/>
        <v>0</v>
      </c>
      <c r="L89" s="176">
        <f t="shared" si="20"/>
        <v>0</v>
      </c>
      <c r="M89" s="231">
        <f t="shared" si="17"/>
        <v>0</v>
      </c>
      <c r="N89" s="176">
        <f t="shared" si="21"/>
        <v>0</v>
      </c>
      <c r="O89" s="231">
        <f t="shared" si="17"/>
        <v>0</v>
      </c>
      <c r="P89" s="234">
        <f t="shared" si="22"/>
        <v>0</v>
      </c>
      <c r="Q89" s="168"/>
    </row>
    <row r="90" spans="1:20" s="170" customFormat="1" ht="18" customHeight="1" x14ac:dyDescent="0.25">
      <c r="A90" s="204" t="s">
        <v>64</v>
      </c>
      <c r="B90" s="205"/>
      <c r="C90" s="229">
        <f t="shared" si="18"/>
        <v>0</v>
      </c>
      <c r="D90" s="176">
        <f t="shared" si="18"/>
        <v>0</v>
      </c>
      <c r="E90" s="231">
        <f t="shared" si="13"/>
        <v>0</v>
      </c>
      <c r="F90" s="176">
        <f t="shared" si="14"/>
        <v>0</v>
      </c>
      <c r="G90" s="231">
        <f t="shared" si="15"/>
        <v>0</v>
      </c>
      <c r="H90" s="231">
        <f t="shared" si="15"/>
        <v>0</v>
      </c>
      <c r="I90" s="231">
        <f t="shared" si="15"/>
        <v>0</v>
      </c>
      <c r="J90" s="176">
        <f t="shared" si="19"/>
        <v>0</v>
      </c>
      <c r="K90" s="231">
        <f t="shared" si="16"/>
        <v>0</v>
      </c>
      <c r="L90" s="176">
        <f t="shared" si="20"/>
        <v>0</v>
      </c>
      <c r="M90" s="231">
        <f t="shared" si="17"/>
        <v>0</v>
      </c>
      <c r="N90" s="176">
        <f t="shared" si="21"/>
        <v>0</v>
      </c>
      <c r="O90" s="231">
        <f t="shared" si="17"/>
        <v>0</v>
      </c>
      <c r="P90" s="234">
        <f t="shared" si="22"/>
        <v>0</v>
      </c>
      <c r="Q90" s="168"/>
    </row>
    <row r="91" spans="1:20" s="170" customFormat="1" ht="18" customHeight="1" x14ac:dyDescent="0.25">
      <c r="A91" s="204" t="s">
        <v>65</v>
      </c>
      <c r="B91" s="205"/>
      <c r="C91" s="229">
        <f t="shared" si="18"/>
        <v>0</v>
      </c>
      <c r="D91" s="176">
        <f t="shared" si="18"/>
        <v>0</v>
      </c>
      <c r="E91" s="231">
        <f t="shared" si="13"/>
        <v>0</v>
      </c>
      <c r="F91" s="176">
        <f t="shared" si="14"/>
        <v>0</v>
      </c>
      <c r="G91" s="231">
        <f t="shared" si="15"/>
        <v>0</v>
      </c>
      <c r="H91" s="231">
        <f t="shared" si="15"/>
        <v>0</v>
      </c>
      <c r="I91" s="231">
        <f t="shared" si="15"/>
        <v>0</v>
      </c>
      <c r="J91" s="176">
        <f t="shared" si="19"/>
        <v>0</v>
      </c>
      <c r="K91" s="231">
        <f t="shared" si="16"/>
        <v>0</v>
      </c>
      <c r="L91" s="176">
        <f t="shared" si="20"/>
        <v>0</v>
      </c>
      <c r="M91" s="231">
        <f t="shared" si="17"/>
        <v>0</v>
      </c>
      <c r="N91" s="176">
        <f t="shared" si="21"/>
        <v>0</v>
      </c>
      <c r="O91" s="231">
        <f t="shared" si="17"/>
        <v>0</v>
      </c>
      <c r="P91" s="234">
        <f t="shared" si="22"/>
        <v>0</v>
      </c>
      <c r="Q91" s="168"/>
    </row>
    <row r="92" spans="1:20" s="170" customFormat="1" ht="18" customHeight="1" x14ac:dyDescent="0.25">
      <c r="A92" s="204" t="s">
        <v>66</v>
      </c>
      <c r="B92" s="205"/>
      <c r="C92" s="229">
        <f t="shared" si="18"/>
        <v>0</v>
      </c>
      <c r="D92" s="176">
        <f t="shared" si="18"/>
        <v>0</v>
      </c>
      <c r="E92" s="231">
        <f t="shared" si="13"/>
        <v>0</v>
      </c>
      <c r="F92" s="176">
        <f t="shared" si="14"/>
        <v>0</v>
      </c>
      <c r="G92" s="231">
        <f t="shared" si="15"/>
        <v>0</v>
      </c>
      <c r="H92" s="231">
        <f t="shared" si="15"/>
        <v>0</v>
      </c>
      <c r="I92" s="231">
        <f t="shared" si="15"/>
        <v>0</v>
      </c>
      <c r="J92" s="176">
        <f t="shared" si="19"/>
        <v>0</v>
      </c>
      <c r="K92" s="231">
        <f t="shared" si="16"/>
        <v>0</v>
      </c>
      <c r="L92" s="176">
        <f t="shared" si="20"/>
        <v>0</v>
      </c>
      <c r="M92" s="231">
        <f t="shared" si="17"/>
        <v>0</v>
      </c>
      <c r="N92" s="176">
        <f t="shared" si="21"/>
        <v>0</v>
      </c>
      <c r="O92" s="231">
        <f t="shared" si="17"/>
        <v>0</v>
      </c>
      <c r="P92" s="234">
        <f t="shared" si="22"/>
        <v>0</v>
      </c>
      <c r="Q92" s="168"/>
    </row>
    <row r="93" spans="1:20" s="170" customFormat="1" ht="18" customHeight="1" x14ac:dyDescent="0.25">
      <c r="A93" s="204" t="s">
        <v>67</v>
      </c>
      <c r="B93" s="205"/>
      <c r="C93" s="229">
        <f t="shared" si="18"/>
        <v>0</v>
      </c>
      <c r="D93" s="176">
        <f t="shared" si="18"/>
        <v>0</v>
      </c>
      <c r="E93" s="231">
        <f t="shared" si="13"/>
        <v>0</v>
      </c>
      <c r="F93" s="176">
        <f t="shared" si="14"/>
        <v>0</v>
      </c>
      <c r="G93" s="231">
        <f t="shared" si="15"/>
        <v>0</v>
      </c>
      <c r="H93" s="231">
        <f t="shared" si="15"/>
        <v>0</v>
      </c>
      <c r="I93" s="231">
        <f t="shared" si="15"/>
        <v>0</v>
      </c>
      <c r="J93" s="176">
        <f t="shared" si="19"/>
        <v>0</v>
      </c>
      <c r="K93" s="231">
        <f t="shared" si="16"/>
        <v>0</v>
      </c>
      <c r="L93" s="176">
        <f t="shared" si="20"/>
        <v>0</v>
      </c>
      <c r="M93" s="231">
        <f t="shared" si="17"/>
        <v>0</v>
      </c>
      <c r="N93" s="176">
        <f t="shared" si="21"/>
        <v>0</v>
      </c>
      <c r="O93" s="231">
        <f t="shared" si="17"/>
        <v>0</v>
      </c>
      <c r="P93" s="234">
        <f t="shared" si="22"/>
        <v>0</v>
      </c>
      <c r="Q93" s="168"/>
    </row>
    <row r="94" spans="1:20" s="170" customFormat="1" ht="18" customHeight="1" x14ac:dyDescent="0.25">
      <c r="A94" s="204" t="s">
        <v>68</v>
      </c>
      <c r="B94" s="205"/>
      <c r="C94" s="229">
        <f t="shared" si="18"/>
        <v>0</v>
      </c>
      <c r="D94" s="176">
        <f t="shared" si="18"/>
        <v>0</v>
      </c>
      <c r="E94" s="231">
        <f t="shared" si="13"/>
        <v>0</v>
      </c>
      <c r="F94" s="176">
        <f t="shared" si="14"/>
        <v>0</v>
      </c>
      <c r="G94" s="231">
        <f t="shared" si="15"/>
        <v>0</v>
      </c>
      <c r="H94" s="231">
        <f t="shared" si="15"/>
        <v>0</v>
      </c>
      <c r="I94" s="231">
        <f t="shared" si="15"/>
        <v>0</v>
      </c>
      <c r="J94" s="176">
        <f t="shared" si="19"/>
        <v>0</v>
      </c>
      <c r="K94" s="231">
        <f t="shared" si="16"/>
        <v>0</v>
      </c>
      <c r="L94" s="176">
        <f t="shared" si="20"/>
        <v>0</v>
      </c>
      <c r="M94" s="231">
        <f t="shared" si="17"/>
        <v>0</v>
      </c>
      <c r="N94" s="176">
        <f t="shared" si="21"/>
        <v>0</v>
      </c>
      <c r="O94" s="231">
        <f t="shared" si="17"/>
        <v>0</v>
      </c>
      <c r="P94" s="234">
        <f t="shared" si="22"/>
        <v>0</v>
      </c>
      <c r="Q94" s="168"/>
    </row>
    <row r="95" spans="1:20" s="170" customFormat="1" ht="18" customHeight="1" x14ac:dyDescent="0.25">
      <c r="A95" s="204" t="s">
        <v>69</v>
      </c>
      <c r="B95" s="205"/>
      <c r="C95" s="229">
        <f t="shared" si="18"/>
        <v>0</v>
      </c>
      <c r="D95" s="176">
        <f t="shared" si="18"/>
        <v>0</v>
      </c>
      <c r="E95" s="231">
        <f t="shared" si="13"/>
        <v>0</v>
      </c>
      <c r="F95" s="176">
        <f t="shared" si="14"/>
        <v>0</v>
      </c>
      <c r="G95" s="231">
        <f t="shared" si="15"/>
        <v>0</v>
      </c>
      <c r="H95" s="231">
        <f t="shared" si="15"/>
        <v>0</v>
      </c>
      <c r="I95" s="231">
        <f t="shared" si="15"/>
        <v>0</v>
      </c>
      <c r="J95" s="176">
        <f t="shared" si="19"/>
        <v>0</v>
      </c>
      <c r="K95" s="231">
        <f t="shared" si="16"/>
        <v>0</v>
      </c>
      <c r="L95" s="176">
        <f t="shared" si="20"/>
        <v>0</v>
      </c>
      <c r="M95" s="231">
        <f t="shared" si="17"/>
        <v>0</v>
      </c>
      <c r="N95" s="176">
        <f t="shared" si="21"/>
        <v>0</v>
      </c>
      <c r="O95" s="231">
        <f t="shared" si="17"/>
        <v>0</v>
      </c>
      <c r="P95" s="234">
        <f t="shared" si="22"/>
        <v>0</v>
      </c>
      <c r="Q95" s="168"/>
    </row>
    <row r="96" spans="1:20" s="170" customFormat="1" ht="18" customHeight="1" x14ac:dyDescent="0.25">
      <c r="A96" s="204" t="s">
        <v>70</v>
      </c>
      <c r="B96" s="205"/>
      <c r="C96" s="229">
        <f t="shared" si="18"/>
        <v>0</v>
      </c>
      <c r="D96" s="176">
        <f t="shared" si="18"/>
        <v>0</v>
      </c>
      <c r="E96" s="231">
        <f t="shared" si="13"/>
        <v>0</v>
      </c>
      <c r="F96" s="176">
        <f t="shared" si="14"/>
        <v>0</v>
      </c>
      <c r="G96" s="231">
        <f t="shared" si="15"/>
        <v>0</v>
      </c>
      <c r="H96" s="231">
        <f t="shared" si="15"/>
        <v>0</v>
      </c>
      <c r="I96" s="231">
        <f t="shared" si="15"/>
        <v>0</v>
      </c>
      <c r="J96" s="176">
        <f t="shared" si="19"/>
        <v>0</v>
      </c>
      <c r="K96" s="231">
        <f t="shared" si="16"/>
        <v>0</v>
      </c>
      <c r="L96" s="176">
        <f t="shared" si="20"/>
        <v>0</v>
      </c>
      <c r="M96" s="231">
        <f t="shared" si="17"/>
        <v>0</v>
      </c>
      <c r="N96" s="176">
        <f t="shared" si="21"/>
        <v>0</v>
      </c>
      <c r="O96" s="231">
        <f t="shared" si="17"/>
        <v>0</v>
      </c>
      <c r="P96" s="234">
        <f t="shared" si="22"/>
        <v>0</v>
      </c>
      <c r="Q96" s="168"/>
    </row>
    <row r="97" spans="1:18" s="170" customFormat="1" ht="18" customHeight="1" x14ac:dyDescent="0.25">
      <c r="A97" s="204" t="s">
        <v>71</v>
      </c>
      <c r="B97" s="205"/>
      <c r="C97" s="229">
        <f t="shared" si="18"/>
        <v>0</v>
      </c>
      <c r="D97" s="176">
        <f t="shared" si="18"/>
        <v>0</v>
      </c>
      <c r="E97" s="231">
        <f t="shared" si="13"/>
        <v>0</v>
      </c>
      <c r="F97" s="176">
        <f t="shared" si="14"/>
        <v>0</v>
      </c>
      <c r="G97" s="231">
        <f t="shared" si="15"/>
        <v>0</v>
      </c>
      <c r="H97" s="231">
        <f t="shared" si="15"/>
        <v>0</v>
      </c>
      <c r="I97" s="231">
        <f t="shared" si="15"/>
        <v>0</v>
      </c>
      <c r="J97" s="176">
        <f t="shared" si="19"/>
        <v>0</v>
      </c>
      <c r="K97" s="231">
        <f t="shared" si="16"/>
        <v>0</v>
      </c>
      <c r="L97" s="176">
        <f t="shared" si="20"/>
        <v>0</v>
      </c>
      <c r="M97" s="231">
        <f t="shared" si="17"/>
        <v>0</v>
      </c>
      <c r="N97" s="176">
        <f t="shared" si="21"/>
        <v>0</v>
      </c>
      <c r="O97" s="231">
        <f t="shared" si="17"/>
        <v>0</v>
      </c>
      <c r="P97" s="234">
        <f t="shared" si="22"/>
        <v>0</v>
      </c>
      <c r="Q97" s="168"/>
    </row>
    <row r="98" spans="1:18" s="170" customFormat="1" ht="18" customHeight="1" x14ac:dyDescent="0.25">
      <c r="A98" s="204" t="s">
        <v>72</v>
      </c>
      <c r="B98" s="205"/>
      <c r="C98" s="229">
        <f t="shared" si="18"/>
        <v>0</v>
      </c>
      <c r="D98" s="176">
        <f t="shared" si="18"/>
        <v>0</v>
      </c>
      <c r="E98" s="231">
        <f t="shared" si="13"/>
        <v>0</v>
      </c>
      <c r="F98" s="176">
        <f t="shared" si="14"/>
        <v>0</v>
      </c>
      <c r="G98" s="231">
        <f t="shared" si="15"/>
        <v>0</v>
      </c>
      <c r="H98" s="231">
        <f t="shared" si="15"/>
        <v>0</v>
      </c>
      <c r="I98" s="231">
        <f t="shared" si="15"/>
        <v>0</v>
      </c>
      <c r="J98" s="176">
        <f t="shared" si="19"/>
        <v>0</v>
      </c>
      <c r="K98" s="231">
        <f t="shared" si="16"/>
        <v>0</v>
      </c>
      <c r="L98" s="176">
        <f t="shared" si="20"/>
        <v>0</v>
      </c>
      <c r="M98" s="231">
        <f t="shared" si="17"/>
        <v>0</v>
      </c>
      <c r="N98" s="176">
        <f t="shared" si="21"/>
        <v>0</v>
      </c>
      <c r="O98" s="231">
        <f t="shared" si="17"/>
        <v>0</v>
      </c>
      <c r="P98" s="234">
        <f t="shared" si="22"/>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E10:G10"/>
    <mergeCell ref="A14:B19"/>
    <mergeCell ref="C14:C19"/>
    <mergeCell ref="D14:E16"/>
    <mergeCell ref="F14:I16"/>
    <mergeCell ref="L14:M16"/>
    <mergeCell ref="N14:O16"/>
    <mergeCell ref="P14:P19"/>
    <mergeCell ref="D17:D19"/>
    <mergeCell ref="E17:E19"/>
    <mergeCell ref="F17:F19"/>
    <mergeCell ref="G17:G19"/>
    <mergeCell ref="H17:H19"/>
    <mergeCell ref="I17:I19"/>
    <mergeCell ref="J17:J19"/>
    <mergeCell ref="J14:K16"/>
    <mergeCell ref="K17:K19"/>
    <mergeCell ref="L17:L19"/>
    <mergeCell ref="M17:M19"/>
    <mergeCell ref="N17:N19"/>
    <mergeCell ref="O17:O19"/>
    <mergeCell ref="A45:B50"/>
    <mergeCell ref="C45:C50"/>
    <mergeCell ref="D45:E47"/>
    <mergeCell ref="F45:I47"/>
    <mergeCell ref="J45:K47"/>
    <mergeCell ref="D48:D50"/>
    <mergeCell ref="E41:G41"/>
    <mergeCell ref="E77:G77"/>
    <mergeCell ref="L45:M47"/>
    <mergeCell ref="N45:O47"/>
    <mergeCell ref="P45:P50"/>
    <mergeCell ref="E48:E50"/>
    <mergeCell ref="F48:F50"/>
    <mergeCell ref="G48:G50"/>
    <mergeCell ref="H48:H50"/>
    <mergeCell ref="I48:I50"/>
    <mergeCell ref="J48:J50"/>
    <mergeCell ref="K48:K50"/>
    <mergeCell ref="L48:L50"/>
    <mergeCell ref="M48:M50"/>
    <mergeCell ref="N48:N50"/>
    <mergeCell ref="O48:O50"/>
    <mergeCell ref="J79:P79"/>
    <mergeCell ref="A81:B86"/>
    <mergeCell ref="C81:C86"/>
    <mergeCell ref="D81:E83"/>
    <mergeCell ref="F81:I83"/>
    <mergeCell ref="J81:K83"/>
    <mergeCell ref="L81:M83"/>
    <mergeCell ref="N81:O83"/>
    <mergeCell ref="P81:P86"/>
    <mergeCell ref="L84:L86"/>
    <mergeCell ref="S81:S83"/>
    <mergeCell ref="T81:T83"/>
    <mergeCell ref="D84:D86"/>
    <mergeCell ref="E84:E86"/>
    <mergeCell ref="F84:F86"/>
    <mergeCell ref="G84:G86"/>
    <mergeCell ref="H84:H86"/>
    <mergeCell ref="I84:I86"/>
    <mergeCell ref="J84:J86"/>
    <mergeCell ref="K84:K86"/>
    <mergeCell ref="M84:M86"/>
    <mergeCell ref="N84:N86"/>
    <mergeCell ref="O84:O86"/>
    <mergeCell ref="S84:S86"/>
    <mergeCell ref="T84:T86"/>
  </mergeCells>
  <conditionalFormatting sqref="A70:T102">
    <cfRule type="expression" dxfId="7" priority="1" stopIfTrue="1">
      <formula>$P$68="nein"</formula>
    </cfRule>
  </conditionalFormatting>
  <conditionalFormatting sqref="D51:D62 F51:F62 J51:J62 L51:L62 N65 D87:D98 F87:F98 J87:J98 L87:L98 N101 N87:N98 N51:N62">
    <cfRule type="cellIs" dxfId="6" priority="2"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380" t="str">
        <f>'Seite 1'!$P$18</f>
        <v>F-EEF</v>
      </c>
      <c r="Q3" s="49"/>
      <c r="R3" s="168"/>
    </row>
    <row r="4" spans="1:21" ht="15" customHeight="1" x14ac:dyDescent="0.2">
      <c r="A4" s="168"/>
      <c r="B4" s="168"/>
      <c r="C4" s="168"/>
      <c r="I4" s="175"/>
      <c r="J4" s="175"/>
      <c r="K4" s="169"/>
      <c r="L4" s="100"/>
      <c r="N4" s="2"/>
      <c r="O4" s="2" t="s">
        <v>23</v>
      </c>
      <c r="P4" s="381">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8</v>
      </c>
      <c r="B10" s="384"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384"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8</v>
      </c>
      <c r="B41" s="384"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384" t="str">
        <f>$A$12</f>
        <v>Beschäftigungszeitraum im Projekt vom:</v>
      </c>
      <c r="B43" s="385"/>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62"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si="4"/>
        <v>0</v>
      </c>
      <c r="M52" s="229">
        <f t="shared" ref="M52:M62" si="10">IF(C21=0,0,ROUND(ROUND(M21,2)/ROUND($C21,2)*ROUND($C52,2),2))</f>
        <v>0</v>
      </c>
      <c r="N52" s="176">
        <f t="shared" si="4"/>
        <v>0</v>
      </c>
      <c r="O52" s="229">
        <f t="shared" ref="O52:O62" si="11">IF(C21=0,0,ROUND(ROUND(O21,2)/ROUND($C21,2)*ROUND($C52,2),2))</f>
        <v>0</v>
      </c>
      <c r="P52" s="234">
        <f t="shared" ref="P52:P62" si="12">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si="4"/>
        <v>0</v>
      </c>
      <c r="M53" s="229">
        <f t="shared" si="10"/>
        <v>0</v>
      </c>
      <c r="N53" s="176">
        <f t="shared" si="4"/>
        <v>0</v>
      </c>
      <c r="O53" s="229">
        <f t="shared" si="11"/>
        <v>0</v>
      </c>
      <c r="P53" s="234">
        <f t="shared" si="12"/>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si="4"/>
        <v>0</v>
      </c>
      <c r="M54" s="229">
        <f t="shared" si="10"/>
        <v>0</v>
      </c>
      <c r="N54" s="176">
        <f t="shared" si="4"/>
        <v>0</v>
      </c>
      <c r="O54" s="229">
        <f t="shared" si="11"/>
        <v>0</v>
      </c>
      <c r="P54" s="234">
        <f t="shared" si="12"/>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si="4"/>
        <v>0</v>
      </c>
      <c r="M55" s="229">
        <f t="shared" si="10"/>
        <v>0</v>
      </c>
      <c r="N55" s="176">
        <f t="shared" si="4"/>
        <v>0</v>
      </c>
      <c r="O55" s="229">
        <f t="shared" si="11"/>
        <v>0</v>
      </c>
      <c r="P55" s="234">
        <f t="shared" si="12"/>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si="4"/>
        <v>0</v>
      </c>
      <c r="M56" s="229">
        <f t="shared" si="10"/>
        <v>0</v>
      </c>
      <c r="N56" s="176">
        <f t="shared" si="4"/>
        <v>0</v>
      </c>
      <c r="O56" s="229">
        <f t="shared" si="11"/>
        <v>0</v>
      </c>
      <c r="P56" s="234">
        <f t="shared" si="12"/>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si="4"/>
        <v>0</v>
      </c>
      <c r="M57" s="229">
        <f t="shared" si="10"/>
        <v>0</v>
      </c>
      <c r="N57" s="176">
        <f t="shared" si="4"/>
        <v>0</v>
      </c>
      <c r="O57" s="229">
        <f t="shared" si="11"/>
        <v>0</v>
      </c>
      <c r="P57" s="234">
        <f t="shared" si="12"/>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si="4"/>
        <v>0</v>
      </c>
      <c r="M58" s="229">
        <f t="shared" si="10"/>
        <v>0</v>
      </c>
      <c r="N58" s="176">
        <f t="shared" si="4"/>
        <v>0</v>
      </c>
      <c r="O58" s="229">
        <f t="shared" si="11"/>
        <v>0</v>
      </c>
      <c r="P58" s="234">
        <f t="shared" si="12"/>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si="4"/>
        <v>0</v>
      </c>
      <c r="M59" s="229">
        <f t="shared" si="10"/>
        <v>0</v>
      </c>
      <c r="N59" s="176">
        <f t="shared" si="4"/>
        <v>0</v>
      </c>
      <c r="O59" s="229">
        <f t="shared" si="11"/>
        <v>0</v>
      </c>
      <c r="P59" s="234">
        <f t="shared" si="12"/>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si="4"/>
        <v>0</v>
      </c>
      <c r="M60" s="229">
        <f t="shared" si="10"/>
        <v>0</v>
      </c>
      <c r="N60" s="176">
        <f t="shared" si="4"/>
        <v>0</v>
      </c>
      <c r="O60" s="229">
        <f t="shared" si="11"/>
        <v>0</v>
      </c>
      <c r="P60" s="234">
        <f t="shared" si="12"/>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si="4"/>
        <v>0</v>
      </c>
      <c r="M61" s="229">
        <f t="shared" si="10"/>
        <v>0</v>
      </c>
      <c r="N61" s="176">
        <f t="shared" si="4"/>
        <v>0</v>
      </c>
      <c r="O61" s="229">
        <f t="shared" si="11"/>
        <v>0</v>
      </c>
      <c r="P61" s="234">
        <f t="shared" si="12"/>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si="4"/>
        <v>0</v>
      </c>
      <c r="M62" s="229">
        <f t="shared" si="10"/>
        <v>0</v>
      </c>
      <c r="N62" s="176">
        <f t="shared" si="4"/>
        <v>0</v>
      </c>
      <c r="O62" s="229">
        <f t="shared" si="11"/>
        <v>0</v>
      </c>
      <c r="P62" s="234">
        <f t="shared" si="12"/>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384" t="s">
        <v>73</v>
      </c>
      <c r="B68" s="385"/>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384" t="s">
        <v>97</v>
      </c>
      <c r="B70" s="385"/>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384" t="s">
        <v>98</v>
      </c>
      <c r="B72" s="385"/>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8</v>
      </c>
      <c r="B77" s="384"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384" t="str">
        <f>$A$12</f>
        <v>Beschäftigungszeitraum im Projekt vom:</v>
      </c>
      <c r="B79" s="385"/>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13">IF(E51=0,0,ROUND(E51*$T$87,2))</f>
        <v>0</v>
      </c>
      <c r="F87" s="179">
        <f t="shared" ref="F87:F98" si="14">F51</f>
        <v>0</v>
      </c>
      <c r="G87" s="231">
        <f t="shared" ref="G87:I98" si="15">IF(G51=0,0,ROUND(G51*$T$87,2))</f>
        <v>0</v>
      </c>
      <c r="H87" s="231">
        <f t="shared" si="15"/>
        <v>0</v>
      </c>
      <c r="I87" s="231">
        <f t="shared" si="15"/>
        <v>0</v>
      </c>
      <c r="J87" s="179">
        <f>J51</f>
        <v>0</v>
      </c>
      <c r="K87" s="231">
        <f t="shared" ref="K87:K98" si="16">IF(K51=0,0,ROUND(K51*$T$87,2))</f>
        <v>0</v>
      </c>
      <c r="L87" s="179">
        <f>L51</f>
        <v>0</v>
      </c>
      <c r="M87" s="231">
        <f t="shared" ref="M87:O98" si="17">IF(M51=0,0,ROUND(M51*$T$87,2))</f>
        <v>0</v>
      </c>
      <c r="N87" s="179">
        <f>N51</f>
        <v>0</v>
      </c>
      <c r="O87" s="231">
        <f t="shared" si="17"/>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18">C52</f>
        <v>0</v>
      </c>
      <c r="D88" s="176">
        <f t="shared" si="18"/>
        <v>0</v>
      </c>
      <c r="E88" s="231">
        <f t="shared" si="13"/>
        <v>0</v>
      </c>
      <c r="F88" s="176">
        <f t="shared" si="14"/>
        <v>0</v>
      </c>
      <c r="G88" s="231">
        <f t="shared" si="15"/>
        <v>0</v>
      </c>
      <c r="H88" s="231">
        <f t="shared" si="15"/>
        <v>0</v>
      </c>
      <c r="I88" s="231">
        <f t="shared" si="15"/>
        <v>0</v>
      </c>
      <c r="J88" s="176">
        <f t="shared" ref="J88:J98" si="19">J52</f>
        <v>0</v>
      </c>
      <c r="K88" s="231">
        <f t="shared" si="16"/>
        <v>0</v>
      </c>
      <c r="L88" s="176">
        <f t="shared" ref="L88:L98" si="20">L52</f>
        <v>0</v>
      </c>
      <c r="M88" s="231">
        <f t="shared" si="17"/>
        <v>0</v>
      </c>
      <c r="N88" s="176">
        <f t="shared" ref="N88:N98" si="21">N52</f>
        <v>0</v>
      </c>
      <c r="O88" s="231">
        <f t="shared" si="17"/>
        <v>0</v>
      </c>
      <c r="P88" s="234">
        <f t="shared" ref="P88:P98" si="22">ROUND(E88,2)+ROUND(G88,2)+ROUND(H88,2)+ROUND(I88,2)+ROUND(K88,2)+ROUND(M88,2)-ROUND(O88,2)</f>
        <v>0</v>
      </c>
      <c r="Q88" s="168"/>
    </row>
    <row r="89" spans="1:20" s="170" customFormat="1" ht="18" customHeight="1" x14ac:dyDescent="0.25">
      <c r="A89" s="204" t="s">
        <v>63</v>
      </c>
      <c r="B89" s="205"/>
      <c r="C89" s="229">
        <f t="shared" si="18"/>
        <v>0</v>
      </c>
      <c r="D89" s="176">
        <f t="shared" si="18"/>
        <v>0</v>
      </c>
      <c r="E89" s="231">
        <f t="shared" si="13"/>
        <v>0</v>
      </c>
      <c r="F89" s="176">
        <f t="shared" si="14"/>
        <v>0</v>
      </c>
      <c r="G89" s="231">
        <f t="shared" si="15"/>
        <v>0</v>
      </c>
      <c r="H89" s="231">
        <f t="shared" si="15"/>
        <v>0</v>
      </c>
      <c r="I89" s="231">
        <f t="shared" si="15"/>
        <v>0</v>
      </c>
      <c r="J89" s="176">
        <f t="shared" si="19"/>
        <v>0</v>
      </c>
      <c r="K89" s="231">
        <f t="shared" si="16"/>
        <v>0</v>
      </c>
      <c r="L89" s="176">
        <f t="shared" si="20"/>
        <v>0</v>
      </c>
      <c r="M89" s="231">
        <f t="shared" si="17"/>
        <v>0</v>
      </c>
      <c r="N89" s="176">
        <f t="shared" si="21"/>
        <v>0</v>
      </c>
      <c r="O89" s="231">
        <f t="shared" si="17"/>
        <v>0</v>
      </c>
      <c r="P89" s="234">
        <f t="shared" si="22"/>
        <v>0</v>
      </c>
      <c r="Q89" s="168"/>
    </row>
    <row r="90" spans="1:20" s="170" customFormat="1" ht="18" customHeight="1" x14ac:dyDescent="0.25">
      <c r="A90" s="204" t="s">
        <v>64</v>
      </c>
      <c r="B90" s="205"/>
      <c r="C90" s="229">
        <f t="shared" si="18"/>
        <v>0</v>
      </c>
      <c r="D90" s="176">
        <f t="shared" si="18"/>
        <v>0</v>
      </c>
      <c r="E90" s="231">
        <f t="shared" si="13"/>
        <v>0</v>
      </c>
      <c r="F90" s="176">
        <f t="shared" si="14"/>
        <v>0</v>
      </c>
      <c r="G90" s="231">
        <f t="shared" si="15"/>
        <v>0</v>
      </c>
      <c r="H90" s="231">
        <f t="shared" si="15"/>
        <v>0</v>
      </c>
      <c r="I90" s="231">
        <f t="shared" si="15"/>
        <v>0</v>
      </c>
      <c r="J90" s="176">
        <f t="shared" si="19"/>
        <v>0</v>
      </c>
      <c r="K90" s="231">
        <f t="shared" si="16"/>
        <v>0</v>
      </c>
      <c r="L90" s="176">
        <f t="shared" si="20"/>
        <v>0</v>
      </c>
      <c r="M90" s="231">
        <f t="shared" si="17"/>
        <v>0</v>
      </c>
      <c r="N90" s="176">
        <f t="shared" si="21"/>
        <v>0</v>
      </c>
      <c r="O90" s="231">
        <f t="shared" si="17"/>
        <v>0</v>
      </c>
      <c r="P90" s="234">
        <f t="shared" si="22"/>
        <v>0</v>
      </c>
      <c r="Q90" s="168"/>
    </row>
    <row r="91" spans="1:20" s="170" customFormat="1" ht="18" customHeight="1" x14ac:dyDescent="0.25">
      <c r="A91" s="204" t="s">
        <v>65</v>
      </c>
      <c r="B91" s="205"/>
      <c r="C91" s="229">
        <f t="shared" si="18"/>
        <v>0</v>
      </c>
      <c r="D91" s="176">
        <f t="shared" si="18"/>
        <v>0</v>
      </c>
      <c r="E91" s="231">
        <f t="shared" si="13"/>
        <v>0</v>
      </c>
      <c r="F91" s="176">
        <f t="shared" si="14"/>
        <v>0</v>
      </c>
      <c r="G91" s="231">
        <f t="shared" si="15"/>
        <v>0</v>
      </c>
      <c r="H91" s="231">
        <f t="shared" si="15"/>
        <v>0</v>
      </c>
      <c r="I91" s="231">
        <f t="shared" si="15"/>
        <v>0</v>
      </c>
      <c r="J91" s="176">
        <f t="shared" si="19"/>
        <v>0</v>
      </c>
      <c r="K91" s="231">
        <f t="shared" si="16"/>
        <v>0</v>
      </c>
      <c r="L91" s="176">
        <f t="shared" si="20"/>
        <v>0</v>
      </c>
      <c r="M91" s="231">
        <f t="shared" si="17"/>
        <v>0</v>
      </c>
      <c r="N91" s="176">
        <f t="shared" si="21"/>
        <v>0</v>
      </c>
      <c r="O91" s="231">
        <f t="shared" si="17"/>
        <v>0</v>
      </c>
      <c r="P91" s="234">
        <f t="shared" si="22"/>
        <v>0</v>
      </c>
      <c r="Q91" s="168"/>
    </row>
    <row r="92" spans="1:20" s="170" customFormat="1" ht="18" customHeight="1" x14ac:dyDescent="0.25">
      <c r="A92" s="204" t="s">
        <v>66</v>
      </c>
      <c r="B92" s="205"/>
      <c r="C92" s="229">
        <f t="shared" si="18"/>
        <v>0</v>
      </c>
      <c r="D92" s="176">
        <f t="shared" si="18"/>
        <v>0</v>
      </c>
      <c r="E92" s="231">
        <f t="shared" si="13"/>
        <v>0</v>
      </c>
      <c r="F92" s="176">
        <f t="shared" si="14"/>
        <v>0</v>
      </c>
      <c r="G92" s="231">
        <f t="shared" si="15"/>
        <v>0</v>
      </c>
      <c r="H92" s="231">
        <f t="shared" si="15"/>
        <v>0</v>
      </c>
      <c r="I92" s="231">
        <f t="shared" si="15"/>
        <v>0</v>
      </c>
      <c r="J92" s="176">
        <f t="shared" si="19"/>
        <v>0</v>
      </c>
      <c r="K92" s="231">
        <f t="shared" si="16"/>
        <v>0</v>
      </c>
      <c r="L92" s="176">
        <f t="shared" si="20"/>
        <v>0</v>
      </c>
      <c r="M92" s="231">
        <f t="shared" si="17"/>
        <v>0</v>
      </c>
      <c r="N92" s="176">
        <f t="shared" si="21"/>
        <v>0</v>
      </c>
      <c r="O92" s="231">
        <f t="shared" si="17"/>
        <v>0</v>
      </c>
      <c r="P92" s="234">
        <f t="shared" si="22"/>
        <v>0</v>
      </c>
      <c r="Q92" s="168"/>
    </row>
    <row r="93" spans="1:20" s="170" customFormat="1" ht="18" customHeight="1" x14ac:dyDescent="0.25">
      <c r="A93" s="204" t="s">
        <v>67</v>
      </c>
      <c r="B93" s="205"/>
      <c r="C93" s="229">
        <f t="shared" si="18"/>
        <v>0</v>
      </c>
      <c r="D93" s="176">
        <f t="shared" si="18"/>
        <v>0</v>
      </c>
      <c r="E93" s="231">
        <f t="shared" si="13"/>
        <v>0</v>
      </c>
      <c r="F93" s="176">
        <f t="shared" si="14"/>
        <v>0</v>
      </c>
      <c r="G93" s="231">
        <f t="shared" si="15"/>
        <v>0</v>
      </c>
      <c r="H93" s="231">
        <f t="shared" si="15"/>
        <v>0</v>
      </c>
      <c r="I93" s="231">
        <f t="shared" si="15"/>
        <v>0</v>
      </c>
      <c r="J93" s="176">
        <f t="shared" si="19"/>
        <v>0</v>
      </c>
      <c r="K93" s="231">
        <f t="shared" si="16"/>
        <v>0</v>
      </c>
      <c r="L93" s="176">
        <f t="shared" si="20"/>
        <v>0</v>
      </c>
      <c r="M93" s="231">
        <f t="shared" si="17"/>
        <v>0</v>
      </c>
      <c r="N93" s="176">
        <f t="shared" si="21"/>
        <v>0</v>
      </c>
      <c r="O93" s="231">
        <f t="shared" si="17"/>
        <v>0</v>
      </c>
      <c r="P93" s="234">
        <f t="shared" si="22"/>
        <v>0</v>
      </c>
      <c r="Q93" s="168"/>
    </row>
    <row r="94" spans="1:20" s="170" customFormat="1" ht="18" customHeight="1" x14ac:dyDescent="0.25">
      <c r="A94" s="204" t="s">
        <v>68</v>
      </c>
      <c r="B94" s="205"/>
      <c r="C94" s="229">
        <f t="shared" si="18"/>
        <v>0</v>
      </c>
      <c r="D94" s="176">
        <f t="shared" si="18"/>
        <v>0</v>
      </c>
      <c r="E94" s="231">
        <f t="shared" si="13"/>
        <v>0</v>
      </c>
      <c r="F94" s="176">
        <f t="shared" si="14"/>
        <v>0</v>
      </c>
      <c r="G94" s="231">
        <f t="shared" si="15"/>
        <v>0</v>
      </c>
      <c r="H94" s="231">
        <f t="shared" si="15"/>
        <v>0</v>
      </c>
      <c r="I94" s="231">
        <f t="shared" si="15"/>
        <v>0</v>
      </c>
      <c r="J94" s="176">
        <f t="shared" si="19"/>
        <v>0</v>
      </c>
      <c r="K94" s="231">
        <f t="shared" si="16"/>
        <v>0</v>
      </c>
      <c r="L94" s="176">
        <f t="shared" si="20"/>
        <v>0</v>
      </c>
      <c r="M94" s="231">
        <f t="shared" si="17"/>
        <v>0</v>
      </c>
      <c r="N94" s="176">
        <f t="shared" si="21"/>
        <v>0</v>
      </c>
      <c r="O94" s="231">
        <f t="shared" si="17"/>
        <v>0</v>
      </c>
      <c r="P94" s="234">
        <f t="shared" si="22"/>
        <v>0</v>
      </c>
      <c r="Q94" s="168"/>
    </row>
    <row r="95" spans="1:20" s="170" customFormat="1" ht="18" customHeight="1" x14ac:dyDescent="0.25">
      <c r="A95" s="204" t="s">
        <v>69</v>
      </c>
      <c r="B95" s="205"/>
      <c r="C95" s="229">
        <f t="shared" si="18"/>
        <v>0</v>
      </c>
      <c r="D95" s="176">
        <f t="shared" si="18"/>
        <v>0</v>
      </c>
      <c r="E95" s="231">
        <f t="shared" si="13"/>
        <v>0</v>
      </c>
      <c r="F95" s="176">
        <f t="shared" si="14"/>
        <v>0</v>
      </c>
      <c r="G95" s="231">
        <f t="shared" si="15"/>
        <v>0</v>
      </c>
      <c r="H95" s="231">
        <f t="shared" si="15"/>
        <v>0</v>
      </c>
      <c r="I95" s="231">
        <f t="shared" si="15"/>
        <v>0</v>
      </c>
      <c r="J95" s="176">
        <f t="shared" si="19"/>
        <v>0</v>
      </c>
      <c r="K95" s="231">
        <f t="shared" si="16"/>
        <v>0</v>
      </c>
      <c r="L95" s="176">
        <f t="shared" si="20"/>
        <v>0</v>
      </c>
      <c r="M95" s="231">
        <f t="shared" si="17"/>
        <v>0</v>
      </c>
      <c r="N95" s="176">
        <f t="shared" si="21"/>
        <v>0</v>
      </c>
      <c r="O95" s="231">
        <f t="shared" si="17"/>
        <v>0</v>
      </c>
      <c r="P95" s="234">
        <f t="shared" si="22"/>
        <v>0</v>
      </c>
      <c r="Q95" s="168"/>
    </row>
    <row r="96" spans="1:20" s="170" customFormat="1" ht="18" customHeight="1" x14ac:dyDescent="0.25">
      <c r="A96" s="204" t="s">
        <v>70</v>
      </c>
      <c r="B96" s="205"/>
      <c r="C96" s="229">
        <f t="shared" si="18"/>
        <v>0</v>
      </c>
      <c r="D96" s="176">
        <f t="shared" si="18"/>
        <v>0</v>
      </c>
      <c r="E96" s="231">
        <f t="shared" si="13"/>
        <v>0</v>
      </c>
      <c r="F96" s="176">
        <f t="shared" si="14"/>
        <v>0</v>
      </c>
      <c r="G96" s="231">
        <f t="shared" si="15"/>
        <v>0</v>
      </c>
      <c r="H96" s="231">
        <f t="shared" si="15"/>
        <v>0</v>
      </c>
      <c r="I96" s="231">
        <f t="shared" si="15"/>
        <v>0</v>
      </c>
      <c r="J96" s="176">
        <f t="shared" si="19"/>
        <v>0</v>
      </c>
      <c r="K96" s="231">
        <f t="shared" si="16"/>
        <v>0</v>
      </c>
      <c r="L96" s="176">
        <f t="shared" si="20"/>
        <v>0</v>
      </c>
      <c r="M96" s="231">
        <f t="shared" si="17"/>
        <v>0</v>
      </c>
      <c r="N96" s="176">
        <f t="shared" si="21"/>
        <v>0</v>
      </c>
      <c r="O96" s="231">
        <f t="shared" si="17"/>
        <v>0</v>
      </c>
      <c r="P96" s="234">
        <f t="shared" si="22"/>
        <v>0</v>
      </c>
      <c r="Q96" s="168"/>
    </row>
    <row r="97" spans="1:18" s="170" customFormat="1" ht="18" customHeight="1" x14ac:dyDescent="0.25">
      <c r="A97" s="204" t="s">
        <v>71</v>
      </c>
      <c r="B97" s="205"/>
      <c r="C97" s="229">
        <f t="shared" si="18"/>
        <v>0</v>
      </c>
      <c r="D97" s="176">
        <f t="shared" si="18"/>
        <v>0</v>
      </c>
      <c r="E97" s="231">
        <f t="shared" si="13"/>
        <v>0</v>
      </c>
      <c r="F97" s="176">
        <f t="shared" si="14"/>
        <v>0</v>
      </c>
      <c r="G97" s="231">
        <f t="shared" si="15"/>
        <v>0</v>
      </c>
      <c r="H97" s="231">
        <f t="shared" si="15"/>
        <v>0</v>
      </c>
      <c r="I97" s="231">
        <f t="shared" si="15"/>
        <v>0</v>
      </c>
      <c r="J97" s="176">
        <f t="shared" si="19"/>
        <v>0</v>
      </c>
      <c r="K97" s="231">
        <f t="shared" si="16"/>
        <v>0</v>
      </c>
      <c r="L97" s="176">
        <f t="shared" si="20"/>
        <v>0</v>
      </c>
      <c r="M97" s="231">
        <f t="shared" si="17"/>
        <v>0</v>
      </c>
      <c r="N97" s="176">
        <f t="shared" si="21"/>
        <v>0</v>
      </c>
      <c r="O97" s="231">
        <f t="shared" si="17"/>
        <v>0</v>
      </c>
      <c r="P97" s="234">
        <f t="shared" si="22"/>
        <v>0</v>
      </c>
      <c r="Q97" s="168"/>
    </row>
    <row r="98" spans="1:18" s="170" customFormat="1" ht="18" customHeight="1" x14ac:dyDescent="0.25">
      <c r="A98" s="204" t="s">
        <v>72</v>
      </c>
      <c r="B98" s="205"/>
      <c r="C98" s="229">
        <f t="shared" si="18"/>
        <v>0</v>
      </c>
      <c r="D98" s="176">
        <f t="shared" si="18"/>
        <v>0</v>
      </c>
      <c r="E98" s="231">
        <f t="shared" si="13"/>
        <v>0</v>
      </c>
      <c r="F98" s="176">
        <f t="shared" si="14"/>
        <v>0</v>
      </c>
      <c r="G98" s="231">
        <f t="shared" si="15"/>
        <v>0</v>
      </c>
      <c r="H98" s="231">
        <f t="shared" si="15"/>
        <v>0</v>
      </c>
      <c r="I98" s="231">
        <f t="shared" si="15"/>
        <v>0</v>
      </c>
      <c r="J98" s="176">
        <f t="shared" si="19"/>
        <v>0</v>
      </c>
      <c r="K98" s="231">
        <f t="shared" si="16"/>
        <v>0</v>
      </c>
      <c r="L98" s="176">
        <f t="shared" si="20"/>
        <v>0</v>
      </c>
      <c r="M98" s="231">
        <f t="shared" si="17"/>
        <v>0</v>
      </c>
      <c r="N98" s="176">
        <f t="shared" si="21"/>
        <v>0</v>
      </c>
      <c r="O98" s="231">
        <f t="shared" si="17"/>
        <v>0</v>
      </c>
      <c r="P98" s="234">
        <f t="shared" si="22"/>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E10:G10"/>
    <mergeCell ref="A14:B19"/>
    <mergeCell ref="C14:C19"/>
    <mergeCell ref="D14:E16"/>
    <mergeCell ref="F14:I16"/>
    <mergeCell ref="L14:M16"/>
    <mergeCell ref="N14:O16"/>
    <mergeCell ref="P14:P19"/>
    <mergeCell ref="D17:D19"/>
    <mergeCell ref="E17:E19"/>
    <mergeCell ref="F17:F19"/>
    <mergeCell ref="G17:G19"/>
    <mergeCell ref="H17:H19"/>
    <mergeCell ref="I17:I19"/>
    <mergeCell ref="J17:J19"/>
    <mergeCell ref="J14:K16"/>
    <mergeCell ref="K17:K19"/>
    <mergeCell ref="L17:L19"/>
    <mergeCell ref="M17:M19"/>
    <mergeCell ref="N17:N19"/>
    <mergeCell ref="O17:O19"/>
    <mergeCell ref="A45:B50"/>
    <mergeCell ref="C45:C50"/>
    <mergeCell ref="D45:E47"/>
    <mergeCell ref="F45:I47"/>
    <mergeCell ref="J45:K47"/>
    <mergeCell ref="D48:D50"/>
    <mergeCell ref="E41:G41"/>
    <mergeCell ref="E77:G77"/>
    <mergeCell ref="L45:M47"/>
    <mergeCell ref="N45:O47"/>
    <mergeCell ref="P45:P50"/>
    <mergeCell ref="E48:E50"/>
    <mergeCell ref="F48:F50"/>
    <mergeCell ref="G48:G50"/>
    <mergeCell ref="H48:H50"/>
    <mergeCell ref="I48:I50"/>
    <mergeCell ref="J48:J50"/>
    <mergeCell ref="K48:K50"/>
    <mergeCell ref="L48:L50"/>
    <mergeCell ref="M48:M50"/>
    <mergeCell ref="N48:N50"/>
    <mergeCell ref="O48:O50"/>
    <mergeCell ref="J79:P79"/>
    <mergeCell ref="A81:B86"/>
    <mergeCell ref="C81:C86"/>
    <mergeCell ref="D81:E83"/>
    <mergeCell ref="F81:I83"/>
    <mergeCell ref="J81:K83"/>
    <mergeCell ref="L81:M83"/>
    <mergeCell ref="N81:O83"/>
    <mergeCell ref="P81:P86"/>
    <mergeCell ref="L84:L86"/>
    <mergeCell ref="S81:S83"/>
    <mergeCell ref="T81:T83"/>
    <mergeCell ref="D84:D86"/>
    <mergeCell ref="E84:E86"/>
    <mergeCell ref="F84:F86"/>
    <mergeCell ref="G84:G86"/>
    <mergeCell ref="H84:H86"/>
    <mergeCell ref="I84:I86"/>
    <mergeCell ref="J84:J86"/>
    <mergeCell ref="K84:K86"/>
    <mergeCell ref="M84:M86"/>
    <mergeCell ref="N84:N86"/>
    <mergeCell ref="O84:O86"/>
    <mergeCell ref="S84:S86"/>
    <mergeCell ref="T84:T86"/>
  </mergeCells>
  <conditionalFormatting sqref="A70:T102">
    <cfRule type="expression" dxfId="5" priority="1" stopIfTrue="1">
      <formula>$P$68="nein"</formula>
    </cfRule>
  </conditionalFormatting>
  <conditionalFormatting sqref="D51:D62 F51:F62 J51:J62 L51:L62 N65 D87:D98 F87:F98 J87:J98 L87:L98 N101 N87:N98 N51:N62">
    <cfRule type="cellIs" dxfId="4" priority="2"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9"/>
  <sheetViews>
    <sheetView showGridLines="0" topLeftCell="A6" zoomScaleNormal="100" workbookViewId="0">
      <selection activeCell="B20" sqref="B20"/>
    </sheetView>
  </sheetViews>
  <sheetFormatPr baseColWidth="10" defaultColWidth="11.453125" defaultRowHeight="12.5" x14ac:dyDescent="0.25"/>
  <cols>
    <col min="1" max="1" width="5.7265625" style="62" customWidth="1"/>
    <col min="2" max="2" width="15.7265625" style="62" customWidth="1"/>
    <col min="3" max="4" width="10.7265625" style="62" customWidth="1"/>
    <col min="5" max="5" width="30.7265625" style="62" customWidth="1"/>
    <col min="6" max="6" width="40.7265625" style="62" customWidth="1"/>
    <col min="7" max="8" width="15.7265625" style="62" customWidth="1"/>
    <col min="9" max="16384" width="11.453125" style="62"/>
  </cols>
  <sheetData>
    <row r="1" spans="1:11" ht="12" hidden="1" customHeight="1" x14ac:dyDescent="0.25">
      <c r="A1" s="59"/>
      <c r="B1" s="65" t="s">
        <v>32</v>
      </c>
      <c r="C1" s="59"/>
      <c r="D1" s="401"/>
      <c r="E1" s="59"/>
      <c r="F1" s="59"/>
      <c r="G1" s="60"/>
      <c r="H1" s="60"/>
      <c r="I1" s="61"/>
      <c r="J1" s="61"/>
      <c r="K1" s="61"/>
    </row>
    <row r="2" spans="1:11" ht="12" hidden="1" customHeight="1" x14ac:dyDescent="0.25">
      <c r="A2" s="59"/>
      <c r="B2" s="67" t="str">
        <f ca="1">"$A$6:$H$"&amp;MAX(A:A)+ROW($A$19)</f>
        <v>$A$6:$H$19</v>
      </c>
      <c r="C2" s="59"/>
      <c r="D2" s="401"/>
      <c r="E2" s="59"/>
      <c r="F2" s="59"/>
      <c r="G2" s="60"/>
      <c r="H2" s="60"/>
      <c r="I2" s="61"/>
      <c r="J2" s="61"/>
      <c r="K2" s="61"/>
    </row>
    <row r="3" spans="1:11" ht="12" hidden="1" customHeight="1" x14ac:dyDescent="0.25">
      <c r="A3" s="59"/>
      <c r="B3" s="59"/>
      <c r="C3" s="59"/>
      <c r="D3" s="401"/>
      <c r="E3" s="59"/>
      <c r="F3" s="59"/>
      <c r="G3" s="60"/>
      <c r="H3" s="64"/>
      <c r="I3" s="61"/>
      <c r="J3" s="61"/>
      <c r="K3" s="61"/>
    </row>
    <row r="4" spans="1:11" ht="12" hidden="1" customHeight="1" x14ac:dyDescent="0.25">
      <c r="A4" s="59"/>
      <c r="B4" s="59"/>
      <c r="C4" s="59"/>
      <c r="D4" s="59"/>
      <c r="E4" s="59"/>
      <c r="F4" s="59"/>
      <c r="G4" s="60"/>
      <c r="H4" s="66"/>
      <c r="I4" s="61"/>
      <c r="J4" s="61"/>
      <c r="K4" s="61"/>
    </row>
    <row r="5" spans="1:11" ht="12" hidden="1" customHeight="1" x14ac:dyDescent="0.25">
      <c r="A5" s="58"/>
      <c r="B5" s="58"/>
      <c r="C5" s="402"/>
      <c r="D5" s="401"/>
      <c r="E5" s="59"/>
      <c r="F5" s="59"/>
      <c r="G5" s="60"/>
      <c r="H5" s="66"/>
      <c r="I5" s="61"/>
      <c r="J5" s="61"/>
      <c r="K5" s="61"/>
    </row>
    <row r="6" spans="1:11" ht="15" customHeight="1" x14ac:dyDescent="0.25">
      <c r="A6" s="403" t="str">
        <f>'Seite 3'!$A$12</f>
        <v>2.</v>
      </c>
      <c r="B6" s="404" t="str">
        <f>'Seite 3'!$B$12</f>
        <v>Sachausgaben</v>
      </c>
      <c r="C6" s="405"/>
      <c r="D6" s="405"/>
      <c r="E6" s="406"/>
      <c r="G6" s="407" t="s">
        <v>22</v>
      </c>
      <c r="H6" s="129" t="str">
        <f>'Seite 1'!$P$18</f>
        <v>F-EEF</v>
      </c>
      <c r="I6" s="61"/>
      <c r="J6" s="61"/>
      <c r="K6" s="61"/>
    </row>
    <row r="7" spans="1:11" ht="15" customHeight="1" x14ac:dyDescent="0.25">
      <c r="A7" s="68"/>
      <c r="B7" s="614"/>
      <c r="C7" s="614"/>
      <c r="D7" s="614"/>
      <c r="E7" s="614"/>
      <c r="G7" s="407" t="s">
        <v>23</v>
      </c>
      <c r="H7" s="130">
        <f ca="1">'Seite 1'!$P$17</f>
        <v>44924</v>
      </c>
      <c r="I7" s="61"/>
      <c r="J7" s="61"/>
      <c r="K7" s="61"/>
    </row>
    <row r="8" spans="1:11" ht="15" customHeight="1" x14ac:dyDescent="0.25">
      <c r="A8" s="567" t="s">
        <v>179</v>
      </c>
      <c r="B8" s="567"/>
      <c r="C8" s="567"/>
      <c r="D8" s="567"/>
      <c r="E8" s="567"/>
      <c r="F8" s="408"/>
      <c r="G8" s="408"/>
      <c r="H8" s="69" t="str">
        <f>'Seite 1'!$A$65</f>
        <v>VWN Förderung einer EEFL Beratungsstelle - Onlineberatung</v>
      </c>
      <c r="I8" s="61"/>
      <c r="J8" s="61"/>
      <c r="K8" s="61"/>
    </row>
    <row r="9" spans="1:11" ht="15" customHeight="1" x14ac:dyDescent="0.25">
      <c r="A9" s="567"/>
      <c r="B9" s="567"/>
      <c r="C9" s="567"/>
      <c r="D9" s="567"/>
      <c r="E9" s="567"/>
      <c r="F9" s="408"/>
      <c r="G9" s="408"/>
      <c r="H9" s="70" t="str">
        <f>'Seite 1'!$A$66</f>
        <v>Formularversion: V 2.0 vom 02.01.23 - öffentlich -</v>
      </c>
      <c r="I9" s="61"/>
      <c r="J9" s="61"/>
      <c r="K9" s="61"/>
    </row>
    <row r="10" spans="1:11" ht="15" customHeight="1" x14ac:dyDescent="0.25">
      <c r="A10" s="567"/>
      <c r="B10" s="567"/>
      <c r="C10" s="567"/>
      <c r="D10" s="567"/>
      <c r="E10" s="567"/>
      <c r="F10" s="408"/>
      <c r="G10" s="408"/>
      <c r="I10" s="61"/>
      <c r="J10" s="61"/>
      <c r="K10" s="61"/>
    </row>
    <row r="11" spans="1:11" ht="15" customHeight="1" x14ac:dyDescent="0.25">
      <c r="A11" s="568"/>
      <c r="B11" s="568"/>
      <c r="C11" s="568"/>
      <c r="D11" s="568"/>
      <c r="E11" s="568"/>
      <c r="F11" s="408"/>
      <c r="G11" s="408"/>
      <c r="I11" s="61"/>
      <c r="J11" s="61"/>
      <c r="K11" s="61"/>
    </row>
    <row r="12" spans="1:11" ht="18" customHeight="1" x14ac:dyDescent="0.25">
      <c r="A12" s="71"/>
      <c r="B12" s="409"/>
      <c r="C12" s="410"/>
      <c r="D12" s="411"/>
      <c r="E12" s="615" t="str">
        <f>B6</f>
        <v>Sachausgaben</v>
      </c>
      <c r="F12" s="615"/>
      <c r="G12" s="615"/>
      <c r="H12" s="72">
        <f>SUMPRODUCT(ROUND(H20:H1019,2))</f>
        <v>0</v>
      </c>
      <c r="I12" s="61"/>
      <c r="J12" s="61"/>
      <c r="K12" s="61"/>
    </row>
    <row r="13" spans="1:11" ht="12" customHeight="1" x14ac:dyDescent="0.25">
      <c r="A13" s="73"/>
      <c r="B13" s="74"/>
      <c r="C13" s="412"/>
      <c r="D13" s="413"/>
      <c r="E13" s="75"/>
      <c r="F13" s="75"/>
      <c r="G13" s="76"/>
      <c r="H13" s="76"/>
      <c r="I13" s="61"/>
      <c r="J13" s="61"/>
      <c r="K13" s="61"/>
    </row>
    <row r="14" spans="1:11" ht="15" customHeight="1" x14ac:dyDescent="0.25">
      <c r="A14" s="77" t="str">
        <f ca="1">CONCATENATE("Belegliste¹ für Ausgabenart ",$A$6," ",IF($B$6=0,"_________",$B$6)," - Aktenzeichen ",IF($H$6="F-MP","F-MP______",$H$6)," - Nachweis vom ",IF($H$7=0,"_________",TEXT($H$7,"TT.MM.JJJJ")))</f>
        <v>Belegliste¹ für Ausgabenart 2. Sachausgaben - Aktenzeichen F-EEF - Nachweis vom 29.12.2022</v>
      </c>
      <c r="B14" s="74"/>
      <c r="C14" s="412"/>
      <c r="D14" s="413"/>
      <c r="E14" s="75"/>
      <c r="F14" s="75"/>
      <c r="G14" s="76"/>
      <c r="H14" s="76"/>
      <c r="I14" s="61"/>
      <c r="J14" s="61"/>
      <c r="K14" s="61"/>
    </row>
    <row r="15" spans="1:11" ht="5.15" customHeight="1" x14ac:dyDescent="0.25">
      <c r="A15" s="78"/>
      <c r="B15" s="74"/>
      <c r="C15" s="412"/>
      <c r="D15" s="413"/>
      <c r="E15" s="75"/>
      <c r="F15" s="75"/>
      <c r="G15" s="76"/>
      <c r="H15" s="76"/>
      <c r="I15" s="61"/>
      <c r="J15" s="61"/>
      <c r="K15" s="61"/>
    </row>
    <row r="16" spans="1:11" ht="12" customHeight="1" x14ac:dyDescent="0.25">
      <c r="A16" s="558" t="s">
        <v>21</v>
      </c>
      <c r="B16" s="616" t="s">
        <v>180</v>
      </c>
      <c r="C16" s="558" t="s">
        <v>181</v>
      </c>
      <c r="D16" s="558" t="s">
        <v>33</v>
      </c>
      <c r="E16" s="616" t="s">
        <v>182</v>
      </c>
      <c r="F16" s="616" t="s">
        <v>183</v>
      </c>
      <c r="G16" s="555" t="s">
        <v>184</v>
      </c>
      <c r="H16" s="555" t="s">
        <v>185</v>
      </c>
      <c r="I16" s="61"/>
      <c r="J16" s="61"/>
      <c r="K16" s="61"/>
    </row>
    <row r="17" spans="1:11" ht="12" customHeight="1" x14ac:dyDescent="0.25">
      <c r="A17" s="559"/>
      <c r="B17" s="617"/>
      <c r="C17" s="559"/>
      <c r="D17" s="559"/>
      <c r="E17" s="619"/>
      <c r="F17" s="619"/>
      <c r="G17" s="556"/>
      <c r="H17" s="556"/>
      <c r="I17" s="61"/>
      <c r="J17" s="61"/>
      <c r="K17" s="61"/>
    </row>
    <row r="18" spans="1:11" ht="12" customHeight="1" x14ac:dyDescent="0.25">
      <c r="A18" s="559"/>
      <c r="B18" s="617"/>
      <c r="C18" s="559"/>
      <c r="D18" s="559"/>
      <c r="E18" s="619"/>
      <c r="F18" s="619"/>
      <c r="G18" s="556"/>
      <c r="H18" s="556"/>
      <c r="I18" s="61"/>
      <c r="J18" s="61"/>
      <c r="K18" s="61"/>
    </row>
    <row r="19" spans="1:11" ht="12" customHeight="1" thickBot="1" x14ac:dyDescent="0.3">
      <c r="A19" s="560"/>
      <c r="B19" s="618"/>
      <c r="C19" s="560"/>
      <c r="D19" s="560"/>
      <c r="E19" s="620"/>
      <c r="F19" s="620"/>
      <c r="G19" s="557"/>
      <c r="H19" s="557"/>
      <c r="I19" s="61"/>
      <c r="J19" s="61"/>
      <c r="K19" s="61"/>
    </row>
    <row r="20" spans="1:11" s="81" customFormat="1" ht="14.5" thickTop="1" x14ac:dyDescent="0.25">
      <c r="A20" s="414" t="str">
        <f>IF(COUNTA(B20:H20)&gt;0,ROW()-ROW($A$19),"")</f>
        <v/>
      </c>
      <c r="B20" s="415"/>
      <c r="C20" s="118"/>
      <c r="D20" s="118"/>
      <c r="E20" s="416"/>
      <c r="F20" s="416"/>
      <c r="G20" s="417"/>
      <c r="H20" s="417"/>
      <c r="I20" s="79"/>
      <c r="J20" s="80"/>
      <c r="K20" s="80"/>
    </row>
    <row r="21" spans="1:11" s="81" customFormat="1" ht="15.5" x14ac:dyDescent="0.25">
      <c r="A21" s="414" t="str">
        <f t="shared" ref="A21:A84" si="0">IF(COUNTA(B21:H21)&gt;0,ROW()-ROW($A$19),"")</f>
        <v/>
      </c>
      <c r="B21" s="415"/>
      <c r="C21" s="118"/>
      <c r="D21" s="118"/>
      <c r="E21" s="418"/>
      <c r="F21" s="418"/>
      <c r="G21" s="417"/>
      <c r="H21" s="417"/>
      <c r="I21" s="82"/>
      <c r="J21" s="80"/>
      <c r="K21" s="80"/>
    </row>
    <row r="22" spans="1:11" s="81" customFormat="1" ht="15.5" x14ac:dyDescent="0.25">
      <c r="A22" s="414" t="str">
        <f t="shared" si="0"/>
        <v/>
      </c>
      <c r="B22" s="415"/>
      <c r="C22" s="118"/>
      <c r="D22" s="118"/>
      <c r="E22" s="418"/>
      <c r="F22" s="418"/>
      <c r="G22" s="417"/>
      <c r="H22" s="417"/>
      <c r="I22" s="82"/>
      <c r="J22" s="80"/>
      <c r="K22" s="80"/>
    </row>
    <row r="23" spans="1:11" s="81" customFormat="1" ht="15.5" x14ac:dyDescent="0.25">
      <c r="A23" s="414" t="str">
        <f t="shared" si="0"/>
        <v/>
      </c>
      <c r="B23" s="415"/>
      <c r="C23" s="118"/>
      <c r="D23" s="118"/>
      <c r="E23" s="418"/>
      <c r="F23" s="418"/>
      <c r="G23" s="417"/>
      <c r="H23" s="417"/>
      <c r="I23" s="82"/>
      <c r="J23" s="80"/>
      <c r="K23" s="80"/>
    </row>
    <row r="24" spans="1:11" s="81" customFormat="1" ht="15.5" x14ac:dyDescent="0.25">
      <c r="A24" s="414" t="str">
        <f t="shared" si="0"/>
        <v/>
      </c>
      <c r="B24" s="415"/>
      <c r="C24" s="118"/>
      <c r="D24" s="118"/>
      <c r="E24" s="418"/>
      <c r="F24" s="418"/>
      <c r="G24" s="417"/>
      <c r="H24" s="417"/>
      <c r="I24" s="82"/>
      <c r="J24" s="80"/>
      <c r="K24" s="80"/>
    </row>
    <row r="25" spans="1:11" s="81" customFormat="1" ht="15.5" x14ac:dyDescent="0.25">
      <c r="A25" s="414" t="str">
        <f t="shared" si="0"/>
        <v/>
      </c>
      <c r="B25" s="415"/>
      <c r="C25" s="118"/>
      <c r="D25" s="118"/>
      <c r="E25" s="418"/>
      <c r="F25" s="418"/>
      <c r="G25" s="417"/>
      <c r="H25" s="417"/>
      <c r="I25" s="82"/>
    </row>
    <row r="26" spans="1:11" s="81" customFormat="1" ht="15.5" x14ac:dyDescent="0.25">
      <c r="A26" s="414" t="str">
        <f t="shared" si="0"/>
        <v/>
      </c>
      <c r="B26" s="415"/>
      <c r="C26" s="118"/>
      <c r="D26" s="118"/>
      <c r="E26" s="418"/>
      <c r="F26" s="418"/>
      <c r="G26" s="417"/>
      <c r="H26" s="417"/>
      <c r="I26" s="82"/>
    </row>
    <row r="27" spans="1:11" s="81" customFormat="1" ht="15.5" x14ac:dyDescent="0.25">
      <c r="A27" s="414" t="str">
        <f t="shared" si="0"/>
        <v/>
      </c>
      <c r="B27" s="415"/>
      <c r="C27" s="118"/>
      <c r="D27" s="118"/>
      <c r="E27" s="418"/>
      <c r="F27" s="418"/>
      <c r="G27" s="417"/>
      <c r="H27" s="417"/>
      <c r="I27" s="82"/>
    </row>
    <row r="28" spans="1:11" s="81" customFormat="1" ht="15.5" x14ac:dyDescent="0.25">
      <c r="A28" s="414" t="str">
        <f t="shared" si="0"/>
        <v/>
      </c>
      <c r="B28" s="415"/>
      <c r="C28" s="118"/>
      <c r="D28" s="118"/>
      <c r="E28" s="418"/>
      <c r="F28" s="418"/>
      <c r="G28" s="417"/>
      <c r="H28" s="417"/>
      <c r="I28" s="82"/>
    </row>
    <row r="29" spans="1:11" s="81" customFormat="1" ht="15.5" x14ac:dyDescent="0.25">
      <c r="A29" s="414" t="str">
        <f t="shared" si="0"/>
        <v/>
      </c>
      <c r="B29" s="415"/>
      <c r="C29" s="118"/>
      <c r="D29" s="118"/>
      <c r="E29" s="418"/>
      <c r="F29" s="418"/>
      <c r="G29" s="417"/>
      <c r="H29" s="417"/>
      <c r="I29" s="82"/>
    </row>
    <row r="30" spans="1:11" s="81" customFormat="1" ht="15.5" x14ac:dyDescent="0.25">
      <c r="A30" s="414" t="str">
        <f t="shared" si="0"/>
        <v/>
      </c>
      <c r="B30" s="415"/>
      <c r="C30" s="118"/>
      <c r="D30" s="118"/>
      <c r="E30" s="418"/>
      <c r="F30" s="418"/>
      <c r="G30" s="417"/>
      <c r="H30" s="417"/>
      <c r="I30" s="82"/>
    </row>
    <row r="31" spans="1:11" s="81" customFormat="1" ht="15.5" x14ac:dyDescent="0.25">
      <c r="A31" s="414" t="str">
        <f t="shared" si="0"/>
        <v/>
      </c>
      <c r="B31" s="415"/>
      <c r="C31" s="118"/>
      <c r="D31" s="118"/>
      <c r="E31" s="418"/>
      <c r="F31" s="418"/>
      <c r="G31" s="417"/>
      <c r="H31" s="417"/>
      <c r="I31" s="82"/>
    </row>
    <row r="32" spans="1:11" s="81" customFormat="1" ht="15.5" x14ac:dyDescent="0.25">
      <c r="A32" s="414" t="str">
        <f t="shared" si="0"/>
        <v/>
      </c>
      <c r="B32" s="415"/>
      <c r="C32" s="118"/>
      <c r="D32" s="118"/>
      <c r="E32" s="418"/>
      <c r="F32" s="418"/>
      <c r="G32" s="417"/>
      <c r="H32" s="417"/>
      <c r="I32" s="82"/>
    </row>
    <row r="33" spans="1:9" s="81" customFormat="1" ht="15.5" x14ac:dyDescent="0.25">
      <c r="A33" s="414" t="str">
        <f t="shared" si="0"/>
        <v/>
      </c>
      <c r="B33" s="415"/>
      <c r="C33" s="118"/>
      <c r="D33" s="118"/>
      <c r="E33" s="418"/>
      <c r="F33" s="418"/>
      <c r="G33" s="417"/>
      <c r="H33" s="417"/>
      <c r="I33" s="82"/>
    </row>
    <row r="34" spans="1:9" s="81" customFormat="1" ht="15.5" x14ac:dyDescent="0.25">
      <c r="A34" s="414" t="str">
        <f t="shared" si="0"/>
        <v/>
      </c>
      <c r="B34" s="415"/>
      <c r="C34" s="118"/>
      <c r="D34" s="118"/>
      <c r="E34" s="418"/>
      <c r="F34" s="418"/>
      <c r="G34" s="417"/>
      <c r="H34" s="417"/>
      <c r="I34" s="82"/>
    </row>
    <row r="35" spans="1:9" s="81" customFormat="1" ht="15.5" x14ac:dyDescent="0.25">
      <c r="A35" s="414" t="str">
        <f t="shared" si="0"/>
        <v/>
      </c>
      <c r="B35" s="415"/>
      <c r="C35" s="118"/>
      <c r="D35" s="118"/>
      <c r="E35" s="418"/>
      <c r="F35" s="418"/>
      <c r="G35" s="417"/>
      <c r="H35" s="417"/>
      <c r="I35" s="82"/>
    </row>
    <row r="36" spans="1:9" s="81" customFormat="1" ht="15.5" x14ac:dyDescent="0.25">
      <c r="A36" s="414" t="str">
        <f t="shared" si="0"/>
        <v/>
      </c>
      <c r="B36" s="415"/>
      <c r="C36" s="118"/>
      <c r="D36" s="118"/>
      <c r="E36" s="418"/>
      <c r="F36" s="418"/>
      <c r="G36" s="417"/>
      <c r="H36" s="417"/>
      <c r="I36" s="82"/>
    </row>
    <row r="37" spans="1:9" s="81" customFormat="1" ht="15.5" x14ac:dyDescent="0.25">
      <c r="A37" s="414" t="str">
        <f t="shared" si="0"/>
        <v/>
      </c>
      <c r="B37" s="415"/>
      <c r="C37" s="118"/>
      <c r="D37" s="118"/>
      <c r="E37" s="418"/>
      <c r="F37" s="418"/>
      <c r="G37" s="417"/>
      <c r="H37" s="417"/>
      <c r="I37" s="82"/>
    </row>
    <row r="38" spans="1:9" s="81" customFormat="1" ht="15.5" x14ac:dyDescent="0.25">
      <c r="A38" s="414" t="str">
        <f t="shared" si="0"/>
        <v/>
      </c>
      <c r="B38" s="415"/>
      <c r="C38" s="118"/>
      <c r="D38" s="118"/>
      <c r="E38" s="418"/>
      <c r="F38" s="418"/>
      <c r="G38" s="417"/>
      <c r="H38" s="417"/>
      <c r="I38" s="82"/>
    </row>
    <row r="39" spans="1:9" s="81" customFormat="1" ht="15.5" x14ac:dyDescent="0.25">
      <c r="A39" s="414" t="str">
        <f t="shared" si="0"/>
        <v/>
      </c>
      <c r="B39" s="415"/>
      <c r="C39" s="118"/>
      <c r="D39" s="118"/>
      <c r="E39" s="418"/>
      <c r="F39" s="418"/>
      <c r="G39" s="417"/>
      <c r="H39" s="417"/>
      <c r="I39" s="82"/>
    </row>
    <row r="40" spans="1:9" s="81" customFormat="1" ht="15.5" x14ac:dyDescent="0.25">
      <c r="A40" s="414" t="str">
        <f t="shared" si="0"/>
        <v/>
      </c>
      <c r="B40" s="415"/>
      <c r="C40" s="118"/>
      <c r="D40" s="118"/>
      <c r="E40" s="418"/>
      <c r="F40" s="418"/>
      <c r="G40" s="417"/>
      <c r="H40" s="417"/>
      <c r="I40" s="82"/>
    </row>
    <row r="41" spans="1:9" s="81" customFormat="1" ht="15.5" x14ac:dyDescent="0.25">
      <c r="A41" s="414" t="str">
        <f t="shared" si="0"/>
        <v/>
      </c>
      <c r="B41" s="415"/>
      <c r="C41" s="118"/>
      <c r="D41" s="118"/>
      <c r="E41" s="418"/>
      <c r="F41" s="418"/>
      <c r="G41" s="417"/>
      <c r="H41" s="417"/>
      <c r="I41" s="82"/>
    </row>
    <row r="42" spans="1:9" s="81" customFormat="1" ht="15.5" x14ac:dyDescent="0.25">
      <c r="A42" s="414" t="str">
        <f t="shared" si="0"/>
        <v/>
      </c>
      <c r="B42" s="415"/>
      <c r="C42" s="118"/>
      <c r="D42" s="118"/>
      <c r="E42" s="418"/>
      <c r="F42" s="418"/>
      <c r="G42" s="417"/>
      <c r="H42" s="417"/>
      <c r="I42" s="82"/>
    </row>
    <row r="43" spans="1:9" s="81" customFormat="1" ht="15.5" x14ac:dyDescent="0.25">
      <c r="A43" s="414" t="str">
        <f t="shared" si="0"/>
        <v/>
      </c>
      <c r="B43" s="415"/>
      <c r="C43" s="118"/>
      <c r="D43" s="118"/>
      <c r="E43" s="418"/>
      <c r="F43" s="418"/>
      <c r="G43" s="417"/>
      <c r="H43" s="417"/>
      <c r="I43" s="82"/>
    </row>
    <row r="44" spans="1:9" s="81" customFormat="1" ht="15.5" x14ac:dyDescent="0.25">
      <c r="A44" s="414" t="str">
        <f t="shared" si="0"/>
        <v/>
      </c>
      <c r="B44" s="415"/>
      <c r="C44" s="118"/>
      <c r="D44" s="118"/>
      <c r="E44" s="418"/>
      <c r="F44" s="418"/>
      <c r="G44" s="417"/>
      <c r="H44" s="417"/>
      <c r="I44" s="82"/>
    </row>
    <row r="45" spans="1:9" s="81" customFormat="1" ht="15.5" x14ac:dyDescent="0.25">
      <c r="A45" s="414" t="str">
        <f t="shared" si="0"/>
        <v/>
      </c>
      <c r="B45" s="415"/>
      <c r="C45" s="118"/>
      <c r="D45" s="118"/>
      <c r="E45" s="418"/>
      <c r="F45" s="418"/>
      <c r="G45" s="417"/>
      <c r="H45" s="417"/>
      <c r="I45" s="82"/>
    </row>
    <row r="46" spans="1:9" s="81" customFormat="1" ht="15.5" x14ac:dyDescent="0.25">
      <c r="A46" s="414" t="str">
        <f t="shared" si="0"/>
        <v/>
      </c>
      <c r="B46" s="415"/>
      <c r="C46" s="118"/>
      <c r="D46" s="118"/>
      <c r="E46" s="418"/>
      <c r="F46" s="418"/>
      <c r="G46" s="417"/>
      <c r="H46" s="417"/>
      <c r="I46" s="82"/>
    </row>
    <row r="47" spans="1:9" s="81" customFormat="1" ht="15.5" x14ac:dyDescent="0.25">
      <c r="A47" s="414" t="str">
        <f t="shared" si="0"/>
        <v/>
      </c>
      <c r="B47" s="415"/>
      <c r="C47" s="118"/>
      <c r="D47" s="118"/>
      <c r="E47" s="418"/>
      <c r="F47" s="418"/>
      <c r="G47" s="417"/>
      <c r="H47" s="417"/>
      <c r="I47" s="82"/>
    </row>
    <row r="48" spans="1:9" s="81" customFormat="1" ht="15.5" x14ac:dyDescent="0.25">
      <c r="A48" s="414" t="str">
        <f t="shared" si="0"/>
        <v/>
      </c>
      <c r="B48" s="415"/>
      <c r="C48" s="118"/>
      <c r="D48" s="118"/>
      <c r="E48" s="418"/>
      <c r="F48" s="418"/>
      <c r="G48" s="417"/>
      <c r="H48" s="417"/>
      <c r="I48" s="82"/>
    </row>
    <row r="49" spans="1:9" s="81" customFormat="1" ht="15.5" x14ac:dyDescent="0.25">
      <c r="A49" s="414" t="str">
        <f t="shared" si="0"/>
        <v/>
      </c>
      <c r="B49" s="415"/>
      <c r="C49" s="118"/>
      <c r="D49" s="118"/>
      <c r="E49" s="418"/>
      <c r="F49" s="418"/>
      <c r="G49" s="417"/>
      <c r="H49" s="417"/>
      <c r="I49" s="82"/>
    </row>
    <row r="50" spans="1:9" s="81" customFormat="1" ht="15.5" x14ac:dyDescent="0.25">
      <c r="A50" s="414" t="str">
        <f t="shared" si="0"/>
        <v/>
      </c>
      <c r="B50" s="415"/>
      <c r="C50" s="118"/>
      <c r="D50" s="118"/>
      <c r="E50" s="418"/>
      <c r="F50" s="418"/>
      <c r="G50" s="417"/>
      <c r="H50" s="417"/>
      <c r="I50" s="82"/>
    </row>
    <row r="51" spans="1:9" s="81" customFormat="1" ht="15.5" x14ac:dyDescent="0.25">
      <c r="A51" s="414" t="str">
        <f t="shared" si="0"/>
        <v/>
      </c>
      <c r="B51" s="415"/>
      <c r="C51" s="118"/>
      <c r="D51" s="118"/>
      <c r="E51" s="418"/>
      <c r="F51" s="418"/>
      <c r="G51" s="417"/>
      <c r="H51" s="417"/>
      <c r="I51" s="82"/>
    </row>
    <row r="52" spans="1:9" s="81" customFormat="1" ht="15.5" x14ac:dyDescent="0.25">
      <c r="A52" s="414" t="str">
        <f t="shared" si="0"/>
        <v/>
      </c>
      <c r="B52" s="415"/>
      <c r="C52" s="118"/>
      <c r="D52" s="118"/>
      <c r="E52" s="418"/>
      <c r="F52" s="418"/>
      <c r="G52" s="417"/>
      <c r="H52" s="417"/>
      <c r="I52" s="82"/>
    </row>
    <row r="53" spans="1:9" s="81" customFormat="1" ht="15.5" x14ac:dyDescent="0.25">
      <c r="A53" s="414" t="str">
        <f t="shared" si="0"/>
        <v/>
      </c>
      <c r="B53" s="415"/>
      <c r="C53" s="118"/>
      <c r="D53" s="118"/>
      <c r="E53" s="418"/>
      <c r="F53" s="418"/>
      <c r="G53" s="417"/>
      <c r="H53" s="417"/>
      <c r="I53" s="82"/>
    </row>
    <row r="54" spans="1:9" s="81" customFormat="1" ht="15.5" x14ac:dyDescent="0.25">
      <c r="A54" s="414" t="str">
        <f t="shared" si="0"/>
        <v/>
      </c>
      <c r="B54" s="415"/>
      <c r="C54" s="118"/>
      <c r="D54" s="118"/>
      <c r="E54" s="418"/>
      <c r="F54" s="418"/>
      <c r="G54" s="417"/>
      <c r="H54" s="417"/>
      <c r="I54" s="82"/>
    </row>
    <row r="55" spans="1:9" s="81" customFormat="1" ht="15.5" x14ac:dyDescent="0.25">
      <c r="A55" s="414" t="str">
        <f t="shared" si="0"/>
        <v/>
      </c>
      <c r="B55" s="415"/>
      <c r="C55" s="118"/>
      <c r="D55" s="118"/>
      <c r="E55" s="418"/>
      <c r="F55" s="418"/>
      <c r="G55" s="417"/>
      <c r="H55" s="417"/>
      <c r="I55" s="82"/>
    </row>
    <row r="56" spans="1:9" s="81" customFormat="1" ht="15.5" x14ac:dyDescent="0.25">
      <c r="A56" s="414" t="str">
        <f t="shared" si="0"/>
        <v/>
      </c>
      <c r="B56" s="415"/>
      <c r="C56" s="118"/>
      <c r="D56" s="118"/>
      <c r="E56" s="418"/>
      <c r="F56" s="418"/>
      <c r="G56" s="417"/>
      <c r="H56" s="417"/>
      <c r="I56" s="82"/>
    </row>
    <row r="57" spans="1:9" s="81" customFormat="1" ht="15.5" x14ac:dyDescent="0.25">
      <c r="A57" s="414" t="str">
        <f t="shared" si="0"/>
        <v/>
      </c>
      <c r="B57" s="415"/>
      <c r="C57" s="118"/>
      <c r="D57" s="118"/>
      <c r="E57" s="418"/>
      <c r="F57" s="418"/>
      <c r="G57" s="417"/>
      <c r="H57" s="417"/>
      <c r="I57" s="82"/>
    </row>
    <row r="58" spans="1:9" s="81" customFormat="1" ht="15.5" x14ac:dyDescent="0.25">
      <c r="A58" s="414" t="str">
        <f t="shared" si="0"/>
        <v/>
      </c>
      <c r="B58" s="415"/>
      <c r="C58" s="118"/>
      <c r="D58" s="118"/>
      <c r="E58" s="418"/>
      <c r="F58" s="418"/>
      <c r="G58" s="417"/>
      <c r="H58" s="417"/>
      <c r="I58" s="82"/>
    </row>
    <row r="59" spans="1:9" s="81" customFormat="1" ht="15.5" x14ac:dyDescent="0.25">
      <c r="A59" s="414" t="str">
        <f t="shared" si="0"/>
        <v/>
      </c>
      <c r="B59" s="415"/>
      <c r="C59" s="118"/>
      <c r="D59" s="118"/>
      <c r="E59" s="418"/>
      <c r="F59" s="418"/>
      <c r="G59" s="417"/>
      <c r="H59" s="417"/>
      <c r="I59" s="82"/>
    </row>
    <row r="60" spans="1:9" s="81" customFormat="1" ht="15.5" x14ac:dyDescent="0.25">
      <c r="A60" s="414" t="str">
        <f t="shared" si="0"/>
        <v/>
      </c>
      <c r="B60" s="415"/>
      <c r="C60" s="118"/>
      <c r="D60" s="118"/>
      <c r="E60" s="418"/>
      <c r="F60" s="418"/>
      <c r="G60" s="417"/>
      <c r="H60" s="417"/>
      <c r="I60" s="82"/>
    </row>
    <row r="61" spans="1:9" s="81" customFormat="1" ht="15.5" x14ac:dyDescent="0.25">
      <c r="A61" s="414" t="str">
        <f t="shared" si="0"/>
        <v/>
      </c>
      <c r="B61" s="415"/>
      <c r="C61" s="118"/>
      <c r="D61" s="118"/>
      <c r="E61" s="418"/>
      <c r="F61" s="418"/>
      <c r="G61" s="417"/>
      <c r="H61" s="417"/>
      <c r="I61" s="82"/>
    </row>
    <row r="62" spans="1:9" s="81" customFormat="1" ht="15.5" x14ac:dyDescent="0.25">
      <c r="A62" s="414" t="str">
        <f t="shared" si="0"/>
        <v/>
      </c>
      <c r="B62" s="415"/>
      <c r="C62" s="118"/>
      <c r="D62" s="118"/>
      <c r="E62" s="418"/>
      <c r="F62" s="418"/>
      <c r="G62" s="417"/>
      <c r="H62" s="417"/>
      <c r="I62" s="82"/>
    </row>
    <row r="63" spans="1:9" s="81" customFormat="1" ht="15.5" x14ac:dyDescent="0.25">
      <c r="A63" s="414" t="str">
        <f t="shared" si="0"/>
        <v/>
      </c>
      <c r="B63" s="415"/>
      <c r="C63" s="118"/>
      <c r="D63" s="118"/>
      <c r="E63" s="418"/>
      <c r="F63" s="418"/>
      <c r="G63" s="417"/>
      <c r="H63" s="417"/>
      <c r="I63" s="82"/>
    </row>
    <row r="64" spans="1:9" s="81" customFormat="1" ht="15.5" x14ac:dyDescent="0.25">
      <c r="A64" s="414" t="str">
        <f t="shared" si="0"/>
        <v/>
      </c>
      <c r="B64" s="415"/>
      <c r="C64" s="118"/>
      <c r="D64" s="118"/>
      <c r="E64" s="418"/>
      <c r="F64" s="418"/>
      <c r="G64" s="417"/>
      <c r="H64" s="417"/>
      <c r="I64" s="82"/>
    </row>
    <row r="65" spans="1:9" s="81" customFormat="1" ht="15.5" x14ac:dyDescent="0.25">
      <c r="A65" s="414" t="str">
        <f t="shared" si="0"/>
        <v/>
      </c>
      <c r="B65" s="415"/>
      <c r="C65" s="118"/>
      <c r="D65" s="118"/>
      <c r="E65" s="418"/>
      <c r="F65" s="418"/>
      <c r="G65" s="417"/>
      <c r="H65" s="417"/>
      <c r="I65" s="82"/>
    </row>
    <row r="66" spans="1:9" s="81" customFormat="1" ht="15.5" x14ac:dyDescent="0.25">
      <c r="A66" s="414" t="str">
        <f t="shared" si="0"/>
        <v/>
      </c>
      <c r="B66" s="415"/>
      <c r="C66" s="118"/>
      <c r="D66" s="118"/>
      <c r="E66" s="418"/>
      <c r="F66" s="418"/>
      <c r="G66" s="417"/>
      <c r="H66" s="417"/>
      <c r="I66" s="82"/>
    </row>
    <row r="67" spans="1:9" s="81" customFormat="1" ht="15.5" x14ac:dyDescent="0.25">
      <c r="A67" s="414" t="str">
        <f t="shared" si="0"/>
        <v/>
      </c>
      <c r="B67" s="415"/>
      <c r="C67" s="118"/>
      <c r="D67" s="118"/>
      <c r="E67" s="418"/>
      <c r="F67" s="418"/>
      <c r="G67" s="417"/>
      <c r="H67" s="417"/>
      <c r="I67" s="82"/>
    </row>
    <row r="68" spans="1:9" s="81" customFormat="1" ht="15.5" x14ac:dyDescent="0.25">
      <c r="A68" s="414" t="str">
        <f t="shared" si="0"/>
        <v/>
      </c>
      <c r="B68" s="415"/>
      <c r="C68" s="118"/>
      <c r="D68" s="118"/>
      <c r="E68" s="418"/>
      <c r="F68" s="418"/>
      <c r="G68" s="417"/>
      <c r="H68" s="417"/>
      <c r="I68" s="82"/>
    </row>
    <row r="69" spans="1:9" s="81" customFormat="1" ht="15.5" x14ac:dyDescent="0.25">
      <c r="A69" s="414" t="str">
        <f t="shared" si="0"/>
        <v/>
      </c>
      <c r="B69" s="415"/>
      <c r="C69" s="118"/>
      <c r="D69" s="118"/>
      <c r="E69" s="418"/>
      <c r="F69" s="418"/>
      <c r="G69" s="417"/>
      <c r="H69" s="417"/>
      <c r="I69" s="82"/>
    </row>
    <row r="70" spans="1:9" s="81" customFormat="1" ht="15.5" x14ac:dyDescent="0.25">
      <c r="A70" s="414" t="str">
        <f t="shared" si="0"/>
        <v/>
      </c>
      <c r="B70" s="415"/>
      <c r="C70" s="118"/>
      <c r="D70" s="118"/>
      <c r="E70" s="418"/>
      <c r="F70" s="418"/>
      <c r="G70" s="417"/>
      <c r="H70" s="417"/>
      <c r="I70" s="82"/>
    </row>
    <row r="71" spans="1:9" s="81" customFormat="1" ht="15.5" x14ac:dyDescent="0.25">
      <c r="A71" s="414" t="str">
        <f t="shared" si="0"/>
        <v/>
      </c>
      <c r="B71" s="415"/>
      <c r="C71" s="118"/>
      <c r="D71" s="118"/>
      <c r="E71" s="418"/>
      <c r="F71" s="418"/>
      <c r="G71" s="417"/>
      <c r="H71" s="417"/>
      <c r="I71" s="82"/>
    </row>
    <row r="72" spans="1:9" s="81" customFormat="1" ht="15.5" x14ac:dyDescent="0.25">
      <c r="A72" s="414" t="str">
        <f t="shared" si="0"/>
        <v/>
      </c>
      <c r="B72" s="415"/>
      <c r="C72" s="118"/>
      <c r="D72" s="118"/>
      <c r="E72" s="418"/>
      <c r="F72" s="418"/>
      <c r="G72" s="417"/>
      <c r="H72" s="417"/>
      <c r="I72" s="82"/>
    </row>
    <row r="73" spans="1:9" s="81" customFormat="1" ht="15.5" x14ac:dyDescent="0.25">
      <c r="A73" s="414" t="str">
        <f t="shared" si="0"/>
        <v/>
      </c>
      <c r="B73" s="415"/>
      <c r="C73" s="118"/>
      <c r="D73" s="118"/>
      <c r="E73" s="418"/>
      <c r="F73" s="418"/>
      <c r="G73" s="417"/>
      <c r="H73" s="417"/>
      <c r="I73" s="82"/>
    </row>
    <row r="74" spans="1:9" s="81" customFormat="1" ht="15.5" x14ac:dyDescent="0.25">
      <c r="A74" s="414" t="str">
        <f t="shared" si="0"/>
        <v/>
      </c>
      <c r="B74" s="415"/>
      <c r="C74" s="118"/>
      <c r="D74" s="118"/>
      <c r="E74" s="418"/>
      <c r="F74" s="418"/>
      <c r="G74" s="417"/>
      <c r="H74" s="417"/>
      <c r="I74" s="82"/>
    </row>
    <row r="75" spans="1:9" s="81" customFormat="1" ht="15.5" x14ac:dyDescent="0.25">
      <c r="A75" s="414" t="str">
        <f t="shared" si="0"/>
        <v/>
      </c>
      <c r="B75" s="415"/>
      <c r="C75" s="118"/>
      <c r="D75" s="118"/>
      <c r="E75" s="418"/>
      <c r="F75" s="418"/>
      <c r="G75" s="417"/>
      <c r="H75" s="417"/>
      <c r="I75" s="82"/>
    </row>
    <row r="76" spans="1:9" s="81" customFormat="1" ht="15.5" x14ac:dyDescent="0.25">
      <c r="A76" s="414" t="str">
        <f t="shared" si="0"/>
        <v/>
      </c>
      <c r="B76" s="415"/>
      <c r="C76" s="118"/>
      <c r="D76" s="118"/>
      <c r="E76" s="418"/>
      <c r="F76" s="418"/>
      <c r="G76" s="417"/>
      <c r="H76" s="417"/>
      <c r="I76" s="82"/>
    </row>
    <row r="77" spans="1:9" s="81" customFormat="1" ht="15.5" x14ac:dyDescent="0.25">
      <c r="A77" s="414" t="str">
        <f t="shared" si="0"/>
        <v/>
      </c>
      <c r="B77" s="415"/>
      <c r="C77" s="118"/>
      <c r="D77" s="118"/>
      <c r="E77" s="418"/>
      <c r="F77" s="418"/>
      <c r="G77" s="417"/>
      <c r="H77" s="417"/>
      <c r="I77" s="82"/>
    </row>
    <row r="78" spans="1:9" s="81" customFormat="1" ht="15.5" x14ac:dyDescent="0.25">
      <c r="A78" s="414" t="str">
        <f t="shared" si="0"/>
        <v/>
      </c>
      <c r="B78" s="415"/>
      <c r="C78" s="118"/>
      <c r="D78" s="118"/>
      <c r="E78" s="418"/>
      <c r="F78" s="418"/>
      <c r="G78" s="417"/>
      <c r="H78" s="417"/>
      <c r="I78" s="82"/>
    </row>
    <row r="79" spans="1:9" s="81" customFormat="1" ht="15.5" x14ac:dyDescent="0.25">
      <c r="A79" s="414" t="str">
        <f t="shared" si="0"/>
        <v/>
      </c>
      <c r="B79" s="415"/>
      <c r="C79" s="118"/>
      <c r="D79" s="118"/>
      <c r="E79" s="418"/>
      <c r="F79" s="418"/>
      <c r="G79" s="417"/>
      <c r="H79" s="417"/>
      <c r="I79" s="82"/>
    </row>
    <row r="80" spans="1:9" s="81" customFormat="1" ht="15.5" x14ac:dyDescent="0.25">
      <c r="A80" s="414" t="str">
        <f t="shared" si="0"/>
        <v/>
      </c>
      <c r="B80" s="415"/>
      <c r="C80" s="118"/>
      <c r="D80" s="118"/>
      <c r="E80" s="418"/>
      <c r="F80" s="418"/>
      <c r="G80" s="417"/>
      <c r="H80" s="417"/>
      <c r="I80" s="82"/>
    </row>
    <row r="81" spans="1:9" s="81" customFormat="1" ht="15.5" x14ac:dyDescent="0.25">
      <c r="A81" s="414" t="str">
        <f t="shared" si="0"/>
        <v/>
      </c>
      <c r="B81" s="415"/>
      <c r="C81" s="118"/>
      <c r="D81" s="118"/>
      <c r="E81" s="418"/>
      <c r="F81" s="418"/>
      <c r="G81" s="417"/>
      <c r="H81" s="417"/>
      <c r="I81" s="82"/>
    </row>
    <row r="82" spans="1:9" s="81" customFormat="1" ht="15.5" x14ac:dyDescent="0.25">
      <c r="A82" s="414" t="str">
        <f t="shared" si="0"/>
        <v/>
      </c>
      <c r="B82" s="415"/>
      <c r="C82" s="118"/>
      <c r="D82" s="118"/>
      <c r="E82" s="418"/>
      <c r="F82" s="418"/>
      <c r="G82" s="417"/>
      <c r="H82" s="417"/>
      <c r="I82" s="82"/>
    </row>
    <row r="83" spans="1:9" s="81" customFormat="1" ht="15.5" x14ac:dyDescent="0.25">
      <c r="A83" s="414" t="str">
        <f t="shared" si="0"/>
        <v/>
      </c>
      <c r="B83" s="415"/>
      <c r="C83" s="118"/>
      <c r="D83" s="118"/>
      <c r="E83" s="418"/>
      <c r="F83" s="418"/>
      <c r="G83" s="417"/>
      <c r="H83" s="417"/>
      <c r="I83" s="82"/>
    </row>
    <row r="84" spans="1:9" s="81" customFormat="1" ht="15.5" x14ac:dyDescent="0.25">
      <c r="A84" s="414" t="str">
        <f t="shared" si="0"/>
        <v/>
      </c>
      <c r="B84" s="415"/>
      <c r="C84" s="118"/>
      <c r="D84" s="118"/>
      <c r="E84" s="418"/>
      <c r="F84" s="418"/>
      <c r="G84" s="417"/>
      <c r="H84" s="417"/>
      <c r="I84" s="82"/>
    </row>
    <row r="85" spans="1:9" s="81" customFormat="1" ht="15.5" x14ac:dyDescent="0.25">
      <c r="A85" s="414" t="str">
        <f t="shared" ref="A85:A148" si="1">IF(COUNTA(B85:H85)&gt;0,ROW()-ROW($A$19),"")</f>
        <v/>
      </c>
      <c r="B85" s="415"/>
      <c r="C85" s="118"/>
      <c r="D85" s="118"/>
      <c r="E85" s="418"/>
      <c r="F85" s="418"/>
      <c r="G85" s="417"/>
      <c r="H85" s="417"/>
      <c r="I85" s="82"/>
    </row>
    <row r="86" spans="1:9" s="81" customFormat="1" ht="15.5" x14ac:dyDescent="0.25">
      <c r="A86" s="414" t="str">
        <f t="shared" si="1"/>
        <v/>
      </c>
      <c r="B86" s="415"/>
      <c r="C86" s="118"/>
      <c r="D86" s="118"/>
      <c r="E86" s="418"/>
      <c r="F86" s="418"/>
      <c r="G86" s="417"/>
      <c r="H86" s="417"/>
      <c r="I86" s="82"/>
    </row>
    <row r="87" spans="1:9" s="81" customFormat="1" ht="15.5" x14ac:dyDescent="0.25">
      <c r="A87" s="414" t="str">
        <f t="shared" si="1"/>
        <v/>
      </c>
      <c r="B87" s="415"/>
      <c r="C87" s="118"/>
      <c r="D87" s="118"/>
      <c r="E87" s="418"/>
      <c r="F87" s="418"/>
      <c r="G87" s="417"/>
      <c r="H87" s="417"/>
      <c r="I87" s="82"/>
    </row>
    <row r="88" spans="1:9" s="81" customFormat="1" ht="15.5" x14ac:dyDescent="0.25">
      <c r="A88" s="414" t="str">
        <f t="shared" si="1"/>
        <v/>
      </c>
      <c r="B88" s="415"/>
      <c r="C88" s="118"/>
      <c r="D88" s="118"/>
      <c r="E88" s="418"/>
      <c r="F88" s="418"/>
      <c r="G88" s="417"/>
      <c r="H88" s="417"/>
      <c r="I88" s="82"/>
    </row>
    <row r="89" spans="1:9" s="81" customFormat="1" ht="15.5" x14ac:dyDescent="0.25">
      <c r="A89" s="414" t="str">
        <f t="shared" si="1"/>
        <v/>
      </c>
      <c r="B89" s="415"/>
      <c r="C89" s="118"/>
      <c r="D89" s="118"/>
      <c r="E89" s="418"/>
      <c r="F89" s="418"/>
      <c r="G89" s="417"/>
      <c r="H89" s="417"/>
      <c r="I89" s="82"/>
    </row>
    <row r="90" spans="1:9" s="81" customFormat="1" ht="15.5" x14ac:dyDescent="0.25">
      <c r="A90" s="414" t="str">
        <f t="shared" si="1"/>
        <v/>
      </c>
      <c r="B90" s="415"/>
      <c r="C90" s="118"/>
      <c r="D90" s="118"/>
      <c r="E90" s="418"/>
      <c r="F90" s="418"/>
      <c r="G90" s="417"/>
      <c r="H90" s="417"/>
      <c r="I90" s="82"/>
    </row>
    <row r="91" spans="1:9" s="81" customFormat="1" ht="15.5" x14ac:dyDescent="0.25">
      <c r="A91" s="414" t="str">
        <f t="shared" si="1"/>
        <v/>
      </c>
      <c r="B91" s="415"/>
      <c r="C91" s="118"/>
      <c r="D91" s="118"/>
      <c r="E91" s="418"/>
      <c r="F91" s="418"/>
      <c r="G91" s="417"/>
      <c r="H91" s="417"/>
      <c r="I91" s="82"/>
    </row>
    <row r="92" spans="1:9" s="81" customFormat="1" ht="15.5" x14ac:dyDescent="0.25">
      <c r="A92" s="414" t="str">
        <f t="shared" si="1"/>
        <v/>
      </c>
      <c r="B92" s="415"/>
      <c r="C92" s="118"/>
      <c r="D92" s="118"/>
      <c r="E92" s="418"/>
      <c r="F92" s="418"/>
      <c r="G92" s="417"/>
      <c r="H92" s="417"/>
      <c r="I92" s="82"/>
    </row>
    <row r="93" spans="1:9" s="81" customFormat="1" ht="15.5" x14ac:dyDescent="0.25">
      <c r="A93" s="414" t="str">
        <f t="shared" si="1"/>
        <v/>
      </c>
      <c r="B93" s="415"/>
      <c r="C93" s="118"/>
      <c r="D93" s="118"/>
      <c r="E93" s="418"/>
      <c r="F93" s="418"/>
      <c r="G93" s="417"/>
      <c r="H93" s="417"/>
      <c r="I93" s="82"/>
    </row>
    <row r="94" spans="1:9" s="81" customFormat="1" ht="15.5" x14ac:dyDescent="0.25">
      <c r="A94" s="414" t="str">
        <f t="shared" si="1"/>
        <v/>
      </c>
      <c r="B94" s="415"/>
      <c r="C94" s="118"/>
      <c r="D94" s="118"/>
      <c r="E94" s="418"/>
      <c r="F94" s="418"/>
      <c r="G94" s="417"/>
      <c r="H94" s="417"/>
      <c r="I94" s="82"/>
    </row>
    <row r="95" spans="1:9" s="81" customFormat="1" ht="15.5" x14ac:dyDescent="0.25">
      <c r="A95" s="414" t="str">
        <f t="shared" si="1"/>
        <v/>
      </c>
      <c r="B95" s="415"/>
      <c r="C95" s="118"/>
      <c r="D95" s="118"/>
      <c r="E95" s="418"/>
      <c r="F95" s="418"/>
      <c r="G95" s="417"/>
      <c r="H95" s="417"/>
      <c r="I95" s="82"/>
    </row>
    <row r="96" spans="1:9" s="81" customFormat="1" ht="15.5" x14ac:dyDescent="0.25">
      <c r="A96" s="414" t="str">
        <f t="shared" si="1"/>
        <v/>
      </c>
      <c r="B96" s="415"/>
      <c r="C96" s="118"/>
      <c r="D96" s="118"/>
      <c r="E96" s="418"/>
      <c r="F96" s="418"/>
      <c r="G96" s="417"/>
      <c r="H96" s="417"/>
      <c r="I96" s="82"/>
    </row>
    <row r="97" spans="1:9" s="81" customFormat="1" ht="15.5" x14ac:dyDescent="0.25">
      <c r="A97" s="414" t="str">
        <f t="shared" si="1"/>
        <v/>
      </c>
      <c r="B97" s="415"/>
      <c r="C97" s="118"/>
      <c r="D97" s="118"/>
      <c r="E97" s="418"/>
      <c r="F97" s="418"/>
      <c r="G97" s="417"/>
      <c r="H97" s="417"/>
      <c r="I97" s="82"/>
    </row>
    <row r="98" spans="1:9" s="81" customFormat="1" ht="15.5" x14ac:dyDescent="0.25">
      <c r="A98" s="414" t="str">
        <f t="shared" si="1"/>
        <v/>
      </c>
      <c r="B98" s="415"/>
      <c r="C98" s="118"/>
      <c r="D98" s="118"/>
      <c r="E98" s="418"/>
      <c r="F98" s="418"/>
      <c r="G98" s="417"/>
      <c r="H98" s="417"/>
      <c r="I98" s="82"/>
    </row>
    <row r="99" spans="1:9" s="81" customFormat="1" ht="15.5" x14ac:dyDescent="0.25">
      <c r="A99" s="414" t="str">
        <f t="shared" si="1"/>
        <v/>
      </c>
      <c r="B99" s="415"/>
      <c r="C99" s="118"/>
      <c r="D99" s="118"/>
      <c r="E99" s="418"/>
      <c r="F99" s="418"/>
      <c r="G99" s="417"/>
      <c r="H99" s="417"/>
      <c r="I99" s="82"/>
    </row>
    <row r="100" spans="1:9" s="81" customFormat="1" ht="15.5" x14ac:dyDescent="0.25">
      <c r="A100" s="414" t="str">
        <f t="shared" si="1"/>
        <v/>
      </c>
      <c r="B100" s="415"/>
      <c r="C100" s="118"/>
      <c r="D100" s="118"/>
      <c r="E100" s="418"/>
      <c r="F100" s="418"/>
      <c r="G100" s="417"/>
      <c r="H100" s="417"/>
      <c r="I100" s="82"/>
    </row>
    <row r="101" spans="1:9" s="81" customFormat="1" ht="15.5" x14ac:dyDescent="0.25">
      <c r="A101" s="414" t="str">
        <f t="shared" si="1"/>
        <v/>
      </c>
      <c r="B101" s="415"/>
      <c r="C101" s="118"/>
      <c r="D101" s="118"/>
      <c r="E101" s="418"/>
      <c r="F101" s="418"/>
      <c r="G101" s="417"/>
      <c r="H101" s="417"/>
      <c r="I101" s="82"/>
    </row>
    <row r="102" spans="1:9" s="81" customFormat="1" ht="15.5" x14ac:dyDescent="0.25">
      <c r="A102" s="414" t="str">
        <f t="shared" si="1"/>
        <v/>
      </c>
      <c r="B102" s="415"/>
      <c r="C102" s="118"/>
      <c r="D102" s="118"/>
      <c r="E102" s="418"/>
      <c r="F102" s="418"/>
      <c r="G102" s="417"/>
      <c r="H102" s="417"/>
      <c r="I102" s="82"/>
    </row>
    <row r="103" spans="1:9" s="81" customFormat="1" ht="15.5" x14ac:dyDescent="0.25">
      <c r="A103" s="414" t="str">
        <f t="shared" si="1"/>
        <v/>
      </c>
      <c r="B103" s="415"/>
      <c r="C103" s="118"/>
      <c r="D103" s="118"/>
      <c r="E103" s="418"/>
      <c r="F103" s="418"/>
      <c r="G103" s="417"/>
      <c r="H103" s="417"/>
      <c r="I103" s="82"/>
    </row>
    <row r="104" spans="1:9" s="81" customFormat="1" ht="15.5" x14ac:dyDescent="0.25">
      <c r="A104" s="414" t="str">
        <f t="shared" si="1"/>
        <v/>
      </c>
      <c r="B104" s="415"/>
      <c r="C104" s="118"/>
      <c r="D104" s="118"/>
      <c r="E104" s="418"/>
      <c r="F104" s="418"/>
      <c r="G104" s="417"/>
      <c r="H104" s="417"/>
      <c r="I104" s="82"/>
    </row>
    <row r="105" spans="1:9" s="81" customFormat="1" ht="15.5" x14ac:dyDescent="0.25">
      <c r="A105" s="414" t="str">
        <f t="shared" si="1"/>
        <v/>
      </c>
      <c r="B105" s="415"/>
      <c r="C105" s="118"/>
      <c r="D105" s="118"/>
      <c r="E105" s="418"/>
      <c r="F105" s="418"/>
      <c r="G105" s="417"/>
      <c r="H105" s="417"/>
      <c r="I105" s="82"/>
    </row>
    <row r="106" spans="1:9" s="81" customFormat="1" ht="15.5" x14ac:dyDescent="0.25">
      <c r="A106" s="414" t="str">
        <f t="shared" si="1"/>
        <v/>
      </c>
      <c r="B106" s="415"/>
      <c r="C106" s="118"/>
      <c r="D106" s="118"/>
      <c r="E106" s="418"/>
      <c r="F106" s="418"/>
      <c r="G106" s="417"/>
      <c r="H106" s="417"/>
      <c r="I106" s="82"/>
    </row>
    <row r="107" spans="1:9" s="81" customFormat="1" ht="15.5" x14ac:dyDescent="0.25">
      <c r="A107" s="414" t="str">
        <f t="shared" si="1"/>
        <v/>
      </c>
      <c r="B107" s="415"/>
      <c r="C107" s="118"/>
      <c r="D107" s="118"/>
      <c r="E107" s="418"/>
      <c r="F107" s="418"/>
      <c r="G107" s="417"/>
      <c r="H107" s="417"/>
      <c r="I107" s="82"/>
    </row>
    <row r="108" spans="1:9" s="81" customFormat="1" ht="15.5" x14ac:dyDescent="0.25">
      <c r="A108" s="414" t="str">
        <f t="shared" si="1"/>
        <v/>
      </c>
      <c r="B108" s="415"/>
      <c r="C108" s="118"/>
      <c r="D108" s="118"/>
      <c r="E108" s="418"/>
      <c r="F108" s="418"/>
      <c r="G108" s="417"/>
      <c r="H108" s="417"/>
      <c r="I108" s="82"/>
    </row>
    <row r="109" spans="1:9" s="81" customFormat="1" ht="15.5" x14ac:dyDescent="0.25">
      <c r="A109" s="414" t="str">
        <f t="shared" si="1"/>
        <v/>
      </c>
      <c r="B109" s="415"/>
      <c r="C109" s="118"/>
      <c r="D109" s="118"/>
      <c r="E109" s="418"/>
      <c r="F109" s="418"/>
      <c r="G109" s="417"/>
      <c r="H109" s="417"/>
      <c r="I109" s="82"/>
    </row>
    <row r="110" spans="1:9" s="81" customFormat="1" ht="15.5" x14ac:dyDescent="0.25">
      <c r="A110" s="414" t="str">
        <f t="shared" si="1"/>
        <v/>
      </c>
      <c r="B110" s="415"/>
      <c r="C110" s="118"/>
      <c r="D110" s="118"/>
      <c r="E110" s="418"/>
      <c r="F110" s="418"/>
      <c r="G110" s="417"/>
      <c r="H110" s="417"/>
      <c r="I110" s="82"/>
    </row>
    <row r="111" spans="1:9" s="81" customFormat="1" ht="15.5" x14ac:dyDescent="0.25">
      <c r="A111" s="414" t="str">
        <f t="shared" si="1"/>
        <v/>
      </c>
      <c r="B111" s="415"/>
      <c r="C111" s="118"/>
      <c r="D111" s="118"/>
      <c r="E111" s="418"/>
      <c r="F111" s="418"/>
      <c r="G111" s="417"/>
      <c r="H111" s="417"/>
      <c r="I111" s="82"/>
    </row>
    <row r="112" spans="1:9" s="81" customFormat="1" ht="15.5" x14ac:dyDescent="0.25">
      <c r="A112" s="414" t="str">
        <f t="shared" si="1"/>
        <v/>
      </c>
      <c r="B112" s="415"/>
      <c r="C112" s="118"/>
      <c r="D112" s="118"/>
      <c r="E112" s="418"/>
      <c r="F112" s="418"/>
      <c r="G112" s="417"/>
      <c r="H112" s="417"/>
      <c r="I112" s="82"/>
    </row>
    <row r="113" spans="1:9" s="81" customFormat="1" ht="15.5" x14ac:dyDescent="0.25">
      <c r="A113" s="414" t="str">
        <f t="shared" si="1"/>
        <v/>
      </c>
      <c r="B113" s="415"/>
      <c r="C113" s="118"/>
      <c r="D113" s="118"/>
      <c r="E113" s="418"/>
      <c r="F113" s="418"/>
      <c r="G113" s="417"/>
      <c r="H113" s="417"/>
      <c r="I113" s="82"/>
    </row>
    <row r="114" spans="1:9" s="81" customFormat="1" ht="15.5" x14ac:dyDescent="0.25">
      <c r="A114" s="414" t="str">
        <f t="shared" si="1"/>
        <v/>
      </c>
      <c r="B114" s="415"/>
      <c r="C114" s="118"/>
      <c r="D114" s="118"/>
      <c r="E114" s="418"/>
      <c r="F114" s="418"/>
      <c r="G114" s="417"/>
      <c r="H114" s="417"/>
      <c r="I114" s="82"/>
    </row>
    <row r="115" spans="1:9" s="81" customFormat="1" ht="15.5" x14ac:dyDescent="0.25">
      <c r="A115" s="414" t="str">
        <f t="shared" si="1"/>
        <v/>
      </c>
      <c r="B115" s="415"/>
      <c r="C115" s="118"/>
      <c r="D115" s="118"/>
      <c r="E115" s="418"/>
      <c r="F115" s="418"/>
      <c r="G115" s="417"/>
      <c r="H115" s="417"/>
      <c r="I115" s="82"/>
    </row>
    <row r="116" spans="1:9" s="81" customFormat="1" ht="15.5" x14ac:dyDescent="0.25">
      <c r="A116" s="414" t="str">
        <f t="shared" si="1"/>
        <v/>
      </c>
      <c r="B116" s="415"/>
      <c r="C116" s="118"/>
      <c r="D116" s="118"/>
      <c r="E116" s="418"/>
      <c r="F116" s="418"/>
      <c r="G116" s="417"/>
      <c r="H116" s="417"/>
      <c r="I116" s="82"/>
    </row>
    <row r="117" spans="1:9" s="81" customFormat="1" ht="15.5" x14ac:dyDescent="0.25">
      <c r="A117" s="414" t="str">
        <f t="shared" si="1"/>
        <v/>
      </c>
      <c r="B117" s="415"/>
      <c r="C117" s="118"/>
      <c r="D117" s="118"/>
      <c r="E117" s="418"/>
      <c r="F117" s="418"/>
      <c r="G117" s="417"/>
      <c r="H117" s="417"/>
      <c r="I117" s="82"/>
    </row>
    <row r="118" spans="1:9" s="81" customFormat="1" ht="15.5" x14ac:dyDescent="0.25">
      <c r="A118" s="414" t="str">
        <f t="shared" si="1"/>
        <v/>
      </c>
      <c r="B118" s="415"/>
      <c r="C118" s="118"/>
      <c r="D118" s="118"/>
      <c r="E118" s="418"/>
      <c r="F118" s="418"/>
      <c r="G118" s="417"/>
      <c r="H118" s="417"/>
      <c r="I118" s="82"/>
    </row>
    <row r="119" spans="1:9" s="81" customFormat="1" ht="15.5" x14ac:dyDescent="0.25">
      <c r="A119" s="414" t="str">
        <f t="shared" si="1"/>
        <v/>
      </c>
      <c r="B119" s="415"/>
      <c r="C119" s="118"/>
      <c r="D119" s="118"/>
      <c r="E119" s="418"/>
      <c r="F119" s="418"/>
      <c r="G119" s="417"/>
      <c r="H119" s="417"/>
      <c r="I119" s="82"/>
    </row>
    <row r="120" spans="1:9" s="81" customFormat="1" ht="15.5" x14ac:dyDescent="0.25">
      <c r="A120" s="414" t="str">
        <f t="shared" si="1"/>
        <v/>
      </c>
      <c r="B120" s="415"/>
      <c r="C120" s="118"/>
      <c r="D120" s="118"/>
      <c r="E120" s="418"/>
      <c r="F120" s="418"/>
      <c r="G120" s="417"/>
      <c r="H120" s="417"/>
      <c r="I120" s="82"/>
    </row>
    <row r="121" spans="1:9" s="81" customFormat="1" ht="15.5" x14ac:dyDescent="0.25">
      <c r="A121" s="414" t="str">
        <f t="shared" si="1"/>
        <v/>
      </c>
      <c r="B121" s="415"/>
      <c r="C121" s="118"/>
      <c r="D121" s="118"/>
      <c r="E121" s="418"/>
      <c r="F121" s="418"/>
      <c r="G121" s="417"/>
      <c r="H121" s="417"/>
      <c r="I121" s="82"/>
    </row>
    <row r="122" spans="1:9" s="81" customFormat="1" ht="15.5" x14ac:dyDescent="0.25">
      <c r="A122" s="414" t="str">
        <f t="shared" si="1"/>
        <v/>
      </c>
      <c r="B122" s="415"/>
      <c r="C122" s="118"/>
      <c r="D122" s="118"/>
      <c r="E122" s="418"/>
      <c r="F122" s="418"/>
      <c r="G122" s="417"/>
      <c r="H122" s="417"/>
      <c r="I122" s="82"/>
    </row>
    <row r="123" spans="1:9" s="81" customFormat="1" ht="15.5" x14ac:dyDescent="0.25">
      <c r="A123" s="414" t="str">
        <f t="shared" si="1"/>
        <v/>
      </c>
      <c r="B123" s="415"/>
      <c r="C123" s="118"/>
      <c r="D123" s="118"/>
      <c r="E123" s="418"/>
      <c r="F123" s="418"/>
      <c r="G123" s="417"/>
      <c r="H123" s="417"/>
      <c r="I123" s="82"/>
    </row>
    <row r="124" spans="1:9" s="81" customFormat="1" ht="15.5" x14ac:dyDescent="0.25">
      <c r="A124" s="414" t="str">
        <f t="shared" si="1"/>
        <v/>
      </c>
      <c r="B124" s="415"/>
      <c r="C124" s="118"/>
      <c r="D124" s="118"/>
      <c r="E124" s="418"/>
      <c r="F124" s="418"/>
      <c r="G124" s="417"/>
      <c r="H124" s="417"/>
      <c r="I124" s="82"/>
    </row>
    <row r="125" spans="1:9" s="81" customFormat="1" ht="15.5" x14ac:dyDescent="0.25">
      <c r="A125" s="414" t="str">
        <f t="shared" si="1"/>
        <v/>
      </c>
      <c r="B125" s="415"/>
      <c r="C125" s="118"/>
      <c r="D125" s="118"/>
      <c r="E125" s="418"/>
      <c r="F125" s="418"/>
      <c r="G125" s="417"/>
      <c r="H125" s="417"/>
      <c r="I125" s="82"/>
    </row>
    <row r="126" spans="1:9" s="81" customFormat="1" ht="15.5" x14ac:dyDescent="0.25">
      <c r="A126" s="414" t="str">
        <f t="shared" si="1"/>
        <v/>
      </c>
      <c r="B126" s="415"/>
      <c r="C126" s="118"/>
      <c r="D126" s="118"/>
      <c r="E126" s="418"/>
      <c r="F126" s="418"/>
      <c r="G126" s="417"/>
      <c r="H126" s="417"/>
      <c r="I126" s="82"/>
    </row>
    <row r="127" spans="1:9" s="81" customFormat="1" ht="15.5" x14ac:dyDescent="0.25">
      <c r="A127" s="414" t="str">
        <f t="shared" si="1"/>
        <v/>
      </c>
      <c r="B127" s="415"/>
      <c r="C127" s="118"/>
      <c r="D127" s="118"/>
      <c r="E127" s="418"/>
      <c r="F127" s="418"/>
      <c r="G127" s="417"/>
      <c r="H127" s="417"/>
      <c r="I127" s="82"/>
    </row>
    <row r="128" spans="1:9" s="81" customFormat="1" ht="15.5" x14ac:dyDescent="0.25">
      <c r="A128" s="414" t="str">
        <f t="shared" si="1"/>
        <v/>
      </c>
      <c r="B128" s="415"/>
      <c r="C128" s="118"/>
      <c r="D128" s="118"/>
      <c r="E128" s="418"/>
      <c r="F128" s="418"/>
      <c r="G128" s="417"/>
      <c r="H128" s="417"/>
      <c r="I128" s="82"/>
    </row>
    <row r="129" spans="1:9" s="81" customFormat="1" ht="15.5" x14ac:dyDescent="0.25">
      <c r="A129" s="414" t="str">
        <f t="shared" si="1"/>
        <v/>
      </c>
      <c r="B129" s="415"/>
      <c r="C129" s="118"/>
      <c r="D129" s="118"/>
      <c r="E129" s="418"/>
      <c r="F129" s="418"/>
      <c r="G129" s="417"/>
      <c r="H129" s="417"/>
      <c r="I129" s="82"/>
    </row>
    <row r="130" spans="1:9" s="81" customFormat="1" ht="15.5" x14ac:dyDescent="0.25">
      <c r="A130" s="414" t="str">
        <f t="shared" si="1"/>
        <v/>
      </c>
      <c r="B130" s="415"/>
      <c r="C130" s="118"/>
      <c r="D130" s="118"/>
      <c r="E130" s="418"/>
      <c r="F130" s="418"/>
      <c r="G130" s="417"/>
      <c r="H130" s="417"/>
      <c r="I130" s="82"/>
    </row>
    <row r="131" spans="1:9" s="81" customFormat="1" ht="15.5" x14ac:dyDescent="0.25">
      <c r="A131" s="414" t="str">
        <f t="shared" si="1"/>
        <v/>
      </c>
      <c r="B131" s="415"/>
      <c r="C131" s="118"/>
      <c r="D131" s="118"/>
      <c r="E131" s="418"/>
      <c r="F131" s="418"/>
      <c r="G131" s="417"/>
      <c r="H131" s="417"/>
      <c r="I131" s="82"/>
    </row>
    <row r="132" spans="1:9" s="81" customFormat="1" ht="15.5" x14ac:dyDescent="0.25">
      <c r="A132" s="414" t="str">
        <f t="shared" si="1"/>
        <v/>
      </c>
      <c r="B132" s="415"/>
      <c r="C132" s="118"/>
      <c r="D132" s="118"/>
      <c r="E132" s="418"/>
      <c r="F132" s="418"/>
      <c r="G132" s="417"/>
      <c r="H132" s="417"/>
      <c r="I132" s="82"/>
    </row>
    <row r="133" spans="1:9" s="81" customFormat="1" ht="15.5" x14ac:dyDescent="0.25">
      <c r="A133" s="414" t="str">
        <f t="shared" si="1"/>
        <v/>
      </c>
      <c r="B133" s="415"/>
      <c r="C133" s="118"/>
      <c r="D133" s="118"/>
      <c r="E133" s="418"/>
      <c r="F133" s="418"/>
      <c r="G133" s="417"/>
      <c r="H133" s="417"/>
      <c r="I133" s="82"/>
    </row>
    <row r="134" spans="1:9" s="81" customFormat="1" ht="15.5" x14ac:dyDescent="0.25">
      <c r="A134" s="414" t="str">
        <f t="shared" si="1"/>
        <v/>
      </c>
      <c r="B134" s="415"/>
      <c r="C134" s="118"/>
      <c r="D134" s="118"/>
      <c r="E134" s="418"/>
      <c r="F134" s="418"/>
      <c r="G134" s="417"/>
      <c r="H134" s="417"/>
      <c r="I134" s="82"/>
    </row>
    <row r="135" spans="1:9" s="81" customFormat="1" ht="15.5" x14ac:dyDescent="0.25">
      <c r="A135" s="414" t="str">
        <f t="shared" si="1"/>
        <v/>
      </c>
      <c r="B135" s="415"/>
      <c r="C135" s="118"/>
      <c r="D135" s="118"/>
      <c r="E135" s="418"/>
      <c r="F135" s="418"/>
      <c r="G135" s="417"/>
      <c r="H135" s="417"/>
      <c r="I135" s="82"/>
    </row>
    <row r="136" spans="1:9" s="81" customFormat="1" ht="15.5" x14ac:dyDescent="0.25">
      <c r="A136" s="414" t="str">
        <f t="shared" si="1"/>
        <v/>
      </c>
      <c r="B136" s="415"/>
      <c r="C136" s="118"/>
      <c r="D136" s="118"/>
      <c r="E136" s="418"/>
      <c r="F136" s="418"/>
      <c r="G136" s="417"/>
      <c r="H136" s="417"/>
      <c r="I136" s="82"/>
    </row>
    <row r="137" spans="1:9" s="81" customFormat="1" ht="15.5" x14ac:dyDescent="0.25">
      <c r="A137" s="414" t="str">
        <f t="shared" si="1"/>
        <v/>
      </c>
      <c r="B137" s="415"/>
      <c r="C137" s="118"/>
      <c r="D137" s="118"/>
      <c r="E137" s="418"/>
      <c r="F137" s="418"/>
      <c r="G137" s="417"/>
      <c r="H137" s="417"/>
      <c r="I137" s="82"/>
    </row>
    <row r="138" spans="1:9" s="81" customFormat="1" ht="15.5" x14ac:dyDescent="0.25">
      <c r="A138" s="414" t="str">
        <f t="shared" si="1"/>
        <v/>
      </c>
      <c r="B138" s="415"/>
      <c r="C138" s="118"/>
      <c r="D138" s="118"/>
      <c r="E138" s="418"/>
      <c r="F138" s="418"/>
      <c r="G138" s="417"/>
      <c r="H138" s="417"/>
      <c r="I138" s="82"/>
    </row>
    <row r="139" spans="1:9" s="81" customFormat="1" ht="15.5" x14ac:dyDescent="0.25">
      <c r="A139" s="414" t="str">
        <f t="shared" si="1"/>
        <v/>
      </c>
      <c r="B139" s="415"/>
      <c r="C139" s="118"/>
      <c r="D139" s="118"/>
      <c r="E139" s="418"/>
      <c r="F139" s="418"/>
      <c r="G139" s="417"/>
      <c r="H139" s="417"/>
      <c r="I139" s="82"/>
    </row>
    <row r="140" spans="1:9" s="81" customFormat="1" ht="15.5" x14ac:dyDescent="0.25">
      <c r="A140" s="414" t="str">
        <f t="shared" si="1"/>
        <v/>
      </c>
      <c r="B140" s="415"/>
      <c r="C140" s="118"/>
      <c r="D140" s="118"/>
      <c r="E140" s="418"/>
      <c r="F140" s="418"/>
      <c r="G140" s="417"/>
      <c r="H140" s="417"/>
      <c r="I140" s="82"/>
    </row>
    <row r="141" spans="1:9" s="81" customFormat="1" ht="15.5" x14ac:dyDescent="0.25">
      <c r="A141" s="414" t="str">
        <f t="shared" si="1"/>
        <v/>
      </c>
      <c r="B141" s="415"/>
      <c r="C141" s="118"/>
      <c r="D141" s="118"/>
      <c r="E141" s="418"/>
      <c r="F141" s="418"/>
      <c r="G141" s="417"/>
      <c r="H141" s="417"/>
      <c r="I141" s="82"/>
    </row>
    <row r="142" spans="1:9" s="81" customFormat="1" ht="15.5" x14ac:dyDescent="0.25">
      <c r="A142" s="414" t="str">
        <f t="shared" si="1"/>
        <v/>
      </c>
      <c r="B142" s="415"/>
      <c r="C142" s="118"/>
      <c r="D142" s="118"/>
      <c r="E142" s="418"/>
      <c r="F142" s="418"/>
      <c r="G142" s="417"/>
      <c r="H142" s="417"/>
      <c r="I142" s="82"/>
    </row>
    <row r="143" spans="1:9" s="81" customFormat="1" ht="15.5" x14ac:dyDescent="0.25">
      <c r="A143" s="414" t="str">
        <f t="shared" si="1"/>
        <v/>
      </c>
      <c r="B143" s="415"/>
      <c r="C143" s="118"/>
      <c r="D143" s="118"/>
      <c r="E143" s="418"/>
      <c r="F143" s="418"/>
      <c r="G143" s="417"/>
      <c r="H143" s="417"/>
      <c r="I143" s="82"/>
    </row>
    <row r="144" spans="1:9" s="81" customFormat="1" ht="15.5" x14ac:dyDescent="0.25">
      <c r="A144" s="414" t="str">
        <f t="shared" si="1"/>
        <v/>
      </c>
      <c r="B144" s="415"/>
      <c r="C144" s="118"/>
      <c r="D144" s="118"/>
      <c r="E144" s="418"/>
      <c r="F144" s="418"/>
      <c r="G144" s="417"/>
      <c r="H144" s="417"/>
      <c r="I144" s="82"/>
    </row>
    <row r="145" spans="1:9" s="81" customFormat="1" ht="15.5" x14ac:dyDescent="0.25">
      <c r="A145" s="414" t="str">
        <f t="shared" si="1"/>
        <v/>
      </c>
      <c r="B145" s="415"/>
      <c r="C145" s="118"/>
      <c r="D145" s="118"/>
      <c r="E145" s="418"/>
      <c r="F145" s="418"/>
      <c r="G145" s="417"/>
      <c r="H145" s="417"/>
      <c r="I145" s="82"/>
    </row>
    <row r="146" spans="1:9" s="81" customFormat="1" ht="15.5" x14ac:dyDescent="0.25">
      <c r="A146" s="414" t="str">
        <f t="shared" si="1"/>
        <v/>
      </c>
      <c r="B146" s="415"/>
      <c r="C146" s="118"/>
      <c r="D146" s="118"/>
      <c r="E146" s="418"/>
      <c r="F146" s="418"/>
      <c r="G146" s="417"/>
      <c r="H146" s="417"/>
      <c r="I146" s="82"/>
    </row>
    <row r="147" spans="1:9" s="81" customFormat="1" ht="15.5" x14ac:dyDescent="0.25">
      <c r="A147" s="414" t="str">
        <f t="shared" si="1"/>
        <v/>
      </c>
      <c r="B147" s="415"/>
      <c r="C147" s="118"/>
      <c r="D147" s="118"/>
      <c r="E147" s="418"/>
      <c r="F147" s="418"/>
      <c r="G147" s="417"/>
      <c r="H147" s="417"/>
      <c r="I147" s="82"/>
    </row>
    <row r="148" spans="1:9" s="81" customFormat="1" ht="15.5" x14ac:dyDescent="0.25">
      <c r="A148" s="414" t="str">
        <f t="shared" si="1"/>
        <v/>
      </c>
      <c r="B148" s="415"/>
      <c r="C148" s="118"/>
      <c r="D148" s="118"/>
      <c r="E148" s="418"/>
      <c r="F148" s="418"/>
      <c r="G148" s="417"/>
      <c r="H148" s="417"/>
      <c r="I148" s="82"/>
    </row>
    <row r="149" spans="1:9" s="81" customFormat="1" ht="15.5" x14ac:dyDescent="0.25">
      <c r="A149" s="414" t="str">
        <f t="shared" ref="A149:A212" si="2">IF(COUNTA(B149:H149)&gt;0,ROW()-ROW($A$19),"")</f>
        <v/>
      </c>
      <c r="B149" s="415"/>
      <c r="C149" s="118"/>
      <c r="D149" s="118"/>
      <c r="E149" s="418"/>
      <c r="F149" s="418"/>
      <c r="G149" s="417"/>
      <c r="H149" s="417"/>
      <c r="I149" s="82"/>
    </row>
    <row r="150" spans="1:9" s="81" customFormat="1" ht="15.5" x14ac:dyDescent="0.25">
      <c r="A150" s="414" t="str">
        <f t="shared" si="2"/>
        <v/>
      </c>
      <c r="B150" s="415"/>
      <c r="C150" s="118"/>
      <c r="D150" s="118"/>
      <c r="E150" s="418"/>
      <c r="F150" s="418"/>
      <c r="G150" s="417"/>
      <c r="H150" s="417"/>
      <c r="I150" s="82"/>
    </row>
    <row r="151" spans="1:9" s="81" customFormat="1" ht="15.5" x14ac:dyDescent="0.25">
      <c r="A151" s="414" t="str">
        <f t="shared" si="2"/>
        <v/>
      </c>
      <c r="B151" s="415"/>
      <c r="C151" s="118"/>
      <c r="D151" s="118"/>
      <c r="E151" s="418"/>
      <c r="F151" s="418"/>
      <c r="G151" s="417"/>
      <c r="H151" s="417"/>
      <c r="I151" s="82"/>
    </row>
    <row r="152" spans="1:9" s="81" customFormat="1" ht="15.5" x14ac:dyDescent="0.25">
      <c r="A152" s="414" t="str">
        <f t="shared" si="2"/>
        <v/>
      </c>
      <c r="B152" s="415"/>
      <c r="C152" s="118"/>
      <c r="D152" s="118"/>
      <c r="E152" s="418"/>
      <c r="F152" s="418"/>
      <c r="G152" s="417"/>
      <c r="H152" s="417"/>
      <c r="I152" s="82"/>
    </row>
    <row r="153" spans="1:9" s="81" customFormat="1" ht="15.5" x14ac:dyDescent="0.25">
      <c r="A153" s="414" t="str">
        <f t="shared" si="2"/>
        <v/>
      </c>
      <c r="B153" s="415"/>
      <c r="C153" s="118"/>
      <c r="D153" s="118"/>
      <c r="E153" s="418"/>
      <c r="F153" s="418"/>
      <c r="G153" s="417"/>
      <c r="H153" s="417"/>
      <c r="I153" s="82"/>
    </row>
    <row r="154" spans="1:9" s="81" customFormat="1" ht="15.5" x14ac:dyDescent="0.25">
      <c r="A154" s="414" t="str">
        <f t="shared" si="2"/>
        <v/>
      </c>
      <c r="B154" s="415"/>
      <c r="C154" s="118"/>
      <c r="D154" s="118"/>
      <c r="E154" s="418"/>
      <c r="F154" s="418"/>
      <c r="G154" s="417"/>
      <c r="H154" s="417"/>
      <c r="I154" s="82"/>
    </row>
    <row r="155" spans="1:9" s="81" customFormat="1" ht="15.5" x14ac:dyDescent="0.25">
      <c r="A155" s="414" t="str">
        <f t="shared" si="2"/>
        <v/>
      </c>
      <c r="B155" s="415"/>
      <c r="C155" s="118"/>
      <c r="D155" s="118"/>
      <c r="E155" s="418"/>
      <c r="F155" s="418"/>
      <c r="G155" s="417"/>
      <c r="H155" s="417"/>
      <c r="I155" s="82"/>
    </row>
    <row r="156" spans="1:9" s="81" customFormat="1" ht="15.5" x14ac:dyDescent="0.25">
      <c r="A156" s="414" t="str">
        <f t="shared" si="2"/>
        <v/>
      </c>
      <c r="B156" s="415"/>
      <c r="C156" s="118"/>
      <c r="D156" s="118"/>
      <c r="E156" s="418"/>
      <c r="F156" s="418"/>
      <c r="G156" s="417"/>
      <c r="H156" s="417"/>
      <c r="I156" s="82"/>
    </row>
    <row r="157" spans="1:9" s="81" customFormat="1" ht="15.5" x14ac:dyDescent="0.25">
      <c r="A157" s="414" t="str">
        <f t="shared" si="2"/>
        <v/>
      </c>
      <c r="B157" s="415"/>
      <c r="C157" s="118"/>
      <c r="D157" s="118"/>
      <c r="E157" s="418"/>
      <c r="F157" s="418"/>
      <c r="G157" s="417"/>
      <c r="H157" s="417"/>
      <c r="I157" s="82"/>
    </row>
    <row r="158" spans="1:9" s="81" customFormat="1" ht="15.5" x14ac:dyDescent="0.25">
      <c r="A158" s="414" t="str">
        <f t="shared" si="2"/>
        <v/>
      </c>
      <c r="B158" s="415"/>
      <c r="C158" s="118"/>
      <c r="D158" s="118"/>
      <c r="E158" s="418"/>
      <c r="F158" s="418"/>
      <c r="G158" s="417"/>
      <c r="H158" s="417"/>
      <c r="I158" s="82"/>
    </row>
    <row r="159" spans="1:9" s="81" customFormat="1" ht="15.5" x14ac:dyDescent="0.25">
      <c r="A159" s="414" t="str">
        <f t="shared" si="2"/>
        <v/>
      </c>
      <c r="B159" s="415"/>
      <c r="C159" s="118"/>
      <c r="D159" s="118"/>
      <c r="E159" s="418"/>
      <c r="F159" s="418"/>
      <c r="G159" s="417"/>
      <c r="H159" s="417"/>
      <c r="I159" s="82"/>
    </row>
    <row r="160" spans="1:9" s="81" customFormat="1" ht="15.5" x14ac:dyDescent="0.25">
      <c r="A160" s="414" t="str">
        <f t="shared" si="2"/>
        <v/>
      </c>
      <c r="B160" s="415"/>
      <c r="C160" s="118"/>
      <c r="D160" s="118"/>
      <c r="E160" s="418"/>
      <c r="F160" s="418"/>
      <c r="G160" s="417"/>
      <c r="H160" s="417"/>
      <c r="I160" s="82"/>
    </row>
    <row r="161" spans="1:9" s="81" customFormat="1" ht="15.5" x14ac:dyDescent="0.25">
      <c r="A161" s="414" t="str">
        <f t="shared" si="2"/>
        <v/>
      </c>
      <c r="B161" s="415"/>
      <c r="C161" s="118"/>
      <c r="D161" s="118"/>
      <c r="E161" s="418"/>
      <c r="F161" s="418"/>
      <c r="G161" s="417"/>
      <c r="H161" s="417"/>
      <c r="I161" s="82"/>
    </row>
    <row r="162" spans="1:9" s="81" customFormat="1" ht="15.5" x14ac:dyDescent="0.25">
      <c r="A162" s="414" t="str">
        <f t="shared" si="2"/>
        <v/>
      </c>
      <c r="B162" s="415"/>
      <c r="C162" s="118"/>
      <c r="D162" s="118"/>
      <c r="E162" s="418"/>
      <c r="F162" s="418"/>
      <c r="G162" s="417"/>
      <c r="H162" s="417"/>
      <c r="I162" s="82"/>
    </row>
    <row r="163" spans="1:9" s="81" customFormat="1" ht="15.5" x14ac:dyDescent="0.25">
      <c r="A163" s="414" t="str">
        <f t="shared" si="2"/>
        <v/>
      </c>
      <c r="B163" s="415"/>
      <c r="C163" s="118"/>
      <c r="D163" s="118"/>
      <c r="E163" s="418"/>
      <c r="F163" s="418"/>
      <c r="G163" s="417"/>
      <c r="H163" s="417"/>
      <c r="I163" s="82"/>
    </row>
    <row r="164" spans="1:9" s="81" customFormat="1" ht="15.5" x14ac:dyDescent="0.25">
      <c r="A164" s="414" t="str">
        <f t="shared" si="2"/>
        <v/>
      </c>
      <c r="B164" s="415"/>
      <c r="C164" s="118"/>
      <c r="D164" s="118"/>
      <c r="E164" s="418"/>
      <c r="F164" s="418"/>
      <c r="G164" s="417"/>
      <c r="H164" s="417"/>
      <c r="I164" s="82"/>
    </row>
    <row r="165" spans="1:9" s="81" customFormat="1" ht="15.5" x14ac:dyDescent="0.25">
      <c r="A165" s="414" t="str">
        <f t="shared" si="2"/>
        <v/>
      </c>
      <c r="B165" s="415"/>
      <c r="C165" s="118"/>
      <c r="D165" s="118"/>
      <c r="E165" s="418"/>
      <c r="F165" s="418"/>
      <c r="G165" s="417"/>
      <c r="H165" s="417"/>
      <c r="I165" s="82"/>
    </row>
    <row r="166" spans="1:9" s="81" customFormat="1" ht="15.5" x14ac:dyDescent="0.25">
      <c r="A166" s="414" t="str">
        <f t="shared" si="2"/>
        <v/>
      </c>
      <c r="B166" s="415"/>
      <c r="C166" s="118"/>
      <c r="D166" s="118"/>
      <c r="E166" s="418"/>
      <c r="F166" s="418"/>
      <c r="G166" s="417"/>
      <c r="H166" s="417"/>
      <c r="I166" s="82"/>
    </row>
    <row r="167" spans="1:9" s="81" customFormat="1" ht="15.5" x14ac:dyDescent="0.25">
      <c r="A167" s="414" t="str">
        <f t="shared" si="2"/>
        <v/>
      </c>
      <c r="B167" s="415"/>
      <c r="C167" s="118"/>
      <c r="D167" s="118"/>
      <c r="E167" s="418"/>
      <c r="F167" s="418"/>
      <c r="G167" s="417"/>
      <c r="H167" s="417"/>
      <c r="I167" s="82"/>
    </row>
    <row r="168" spans="1:9" s="81" customFormat="1" ht="15.5" x14ac:dyDescent="0.25">
      <c r="A168" s="414" t="str">
        <f t="shared" si="2"/>
        <v/>
      </c>
      <c r="B168" s="415"/>
      <c r="C168" s="118"/>
      <c r="D168" s="118"/>
      <c r="E168" s="418"/>
      <c r="F168" s="418"/>
      <c r="G168" s="417"/>
      <c r="H168" s="417"/>
      <c r="I168" s="82"/>
    </row>
    <row r="169" spans="1:9" s="81" customFormat="1" ht="15.5" x14ac:dyDescent="0.25">
      <c r="A169" s="414" t="str">
        <f t="shared" si="2"/>
        <v/>
      </c>
      <c r="B169" s="415"/>
      <c r="C169" s="118"/>
      <c r="D169" s="118"/>
      <c r="E169" s="418"/>
      <c r="F169" s="418"/>
      <c r="G169" s="417"/>
      <c r="H169" s="417"/>
      <c r="I169" s="82"/>
    </row>
    <row r="170" spans="1:9" s="81" customFormat="1" ht="15.5" x14ac:dyDescent="0.25">
      <c r="A170" s="414" t="str">
        <f t="shared" si="2"/>
        <v/>
      </c>
      <c r="B170" s="415"/>
      <c r="C170" s="118"/>
      <c r="D170" s="118"/>
      <c r="E170" s="418"/>
      <c r="F170" s="418"/>
      <c r="G170" s="417"/>
      <c r="H170" s="417"/>
      <c r="I170" s="82"/>
    </row>
    <row r="171" spans="1:9" s="81" customFormat="1" ht="15.5" x14ac:dyDescent="0.25">
      <c r="A171" s="414" t="str">
        <f t="shared" si="2"/>
        <v/>
      </c>
      <c r="B171" s="415"/>
      <c r="C171" s="118"/>
      <c r="D171" s="118"/>
      <c r="E171" s="418"/>
      <c r="F171" s="418"/>
      <c r="G171" s="417"/>
      <c r="H171" s="417"/>
      <c r="I171" s="82"/>
    </row>
    <row r="172" spans="1:9" s="81" customFormat="1" ht="15.5" x14ac:dyDescent="0.25">
      <c r="A172" s="414" t="str">
        <f t="shared" si="2"/>
        <v/>
      </c>
      <c r="B172" s="415"/>
      <c r="C172" s="118"/>
      <c r="D172" s="118"/>
      <c r="E172" s="418"/>
      <c r="F172" s="418"/>
      <c r="G172" s="417"/>
      <c r="H172" s="417"/>
      <c r="I172" s="82"/>
    </row>
    <row r="173" spans="1:9" s="81" customFormat="1" ht="15.5" x14ac:dyDescent="0.25">
      <c r="A173" s="414" t="str">
        <f t="shared" si="2"/>
        <v/>
      </c>
      <c r="B173" s="415"/>
      <c r="C173" s="118"/>
      <c r="D173" s="118"/>
      <c r="E173" s="418"/>
      <c r="F173" s="418"/>
      <c r="G173" s="417"/>
      <c r="H173" s="417"/>
      <c r="I173" s="82"/>
    </row>
    <row r="174" spans="1:9" s="81" customFormat="1" ht="15.5" x14ac:dyDescent="0.25">
      <c r="A174" s="414" t="str">
        <f t="shared" si="2"/>
        <v/>
      </c>
      <c r="B174" s="415"/>
      <c r="C174" s="118"/>
      <c r="D174" s="118"/>
      <c r="E174" s="418"/>
      <c r="F174" s="418"/>
      <c r="G174" s="417"/>
      <c r="H174" s="417"/>
      <c r="I174" s="82"/>
    </row>
    <row r="175" spans="1:9" s="81" customFormat="1" ht="15.5" x14ac:dyDescent="0.25">
      <c r="A175" s="414" t="str">
        <f t="shared" si="2"/>
        <v/>
      </c>
      <c r="B175" s="415"/>
      <c r="C175" s="118"/>
      <c r="D175" s="118"/>
      <c r="E175" s="418"/>
      <c r="F175" s="418"/>
      <c r="G175" s="417"/>
      <c r="H175" s="417"/>
      <c r="I175" s="82"/>
    </row>
    <row r="176" spans="1:9" s="81" customFormat="1" ht="15.5" x14ac:dyDescent="0.25">
      <c r="A176" s="414" t="str">
        <f t="shared" si="2"/>
        <v/>
      </c>
      <c r="B176" s="415"/>
      <c r="C176" s="118"/>
      <c r="D176" s="118"/>
      <c r="E176" s="418"/>
      <c r="F176" s="418"/>
      <c r="G176" s="417"/>
      <c r="H176" s="417"/>
      <c r="I176" s="82"/>
    </row>
    <row r="177" spans="1:9" s="81" customFormat="1" ht="15.5" x14ac:dyDescent="0.25">
      <c r="A177" s="414" t="str">
        <f t="shared" si="2"/>
        <v/>
      </c>
      <c r="B177" s="415"/>
      <c r="C177" s="118"/>
      <c r="D177" s="118"/>
      <c r="E177" s="418"/>
      <c r="F177" s="418"/>
      <c r="G177" s="417"/>
      <c r="H177" s="417"/>
      <c r="I177" s="82"/>
    </row>
    <row r="178" spans="1:9" s="81" customFormat="1" ht="15.5" x14ac:dyDescent="0.25">
      <c r="A178" s="414" t="str">
        <f t="shared" si="2"/>
        <v/>
      </c>
      <c r="B178" s="415"/>
      <c r="C178" s="118"/>
      <c r="D178" s="118"/>
      <c r="E178" s="418"/>
      <c r="F178" s="418"/>
      <c r="G178" s="417"/>
      <c r="H178" s="417"/>
      <c r="I178" s="82"/>
    </row>
    <row r="179" spans="1:9" s="81" customFormat="1" ht="15.5" x14ac:dyDescent="0.25">
      <c r="A179" s="414" t="str">
        <f t="shared" si="2"/>
        <v/>
      </c>
      <c r="B179" s="415"/>
      <c r="C179" s="118"/>
      <c r="D179" s="118"/>
      <c r="E179" s="418"/>
      <c r="F179" s="418"/>
      <c r="G179" s="417"/>
      <c r="H179" s="417"/>
      <c r="I179" s="82"/>
    </row>
    <row r="180" spans="1:9" s="81" customFormat="1" ht="15.5" x14ac:dyDescent="0.25">
      <c r="A180" s="414" t="str">
        <f t="shared" si="2"/>
        <v/>
      </c>
      <c r="B180" s="415"/>
      <c r="C180" s="118"/>
      <c r="D180" s="118"/>
      <c r="E180" s="418"/>
      <c r="F180" s="418"/>
      <c r="G180" s="417"/>
      <c r="H180" s="417"/>
      <c r="I180" s="82"/>
    </row>
    <row r="181" spans="1:9" s="81" customFormat="1" ht="15.5" x14ac:dyDescent="0.25">
      <c r="A181" s="414" t="str">
        <f t="shared" si="2"/>
        <v/>
      </c>
      <c r="B181" s="415"/>
      <c r="C181" s="118"/>
      <c r="D181" s="118"/>
      <c r="E181" s="418"/>
      <c r="F181" s="418"/>
      <c r="G181" s="417"/>
      <c r="H181" s="417"/>
      <c r="I181" s="82"/>
    </row>
    <row r="182" spans="1:9" s="81" customFormat="1" ht="15.5" x14ac:dyDescent="0.25">
      <c r="A182" s="414" t="str">
        <f t="shared" si="2"/>
        <v/>
      </c>
      <c r="B182" s="415"/>
      <c r="C182" s="118"/>
      <c r="D182" s="118"/>
      <c r="E182" s="418"/>
      <c r="F182" s="418"/>
      <c r="G182" s="417"/>
      <c r="H182" s="417"/>
      <c r="I182" s="82"/>
    </row>
    <row r="183" spans="1:9" s="81" customFormat="1" ht="15.5" x14ac:dyDescent="0.25">
      <c r="A183" s="414" t="str">
        <f t="shared" si="2"/>
        <v/>
      </c>
      <c r="B183" s="415"/>
      <c r="C183" s="118"/>
      <c r="D183" s="118"/>
      <c r="E183" s="418"/>
      <c r="F183" s="418"/>
      <c r="G183" s="417"/>
      <c r="H183" s="417"/>
      <c r="I183" s="82"/>
    </row>
    <row r="184" spans="1:9" s="81" customFormat="1" ht="15.5" x14ac:dyDescent="0.25">
      <c r="A184" s="414" t="str">
        <f t="shared" si="2"/>
        <v/>
      </c>
      <c r="B184" s="415"/>
      <c r="C184" s="118"/>
      <c r="D184" s="118"/>
      <c r="E184" s="418"/>
      <c r="F184" s="418"/>
      <c r="G184" s="417"/>
      <c r="H184" s="417"/>
      <c r="I184" s="82"/>
    </row>
    <row r="185" spans="1:9" s="81" customFormat="1" ht="15.5" x14ac:dyDescent="0.25">
      <c r="A185" s="414" t="str">
        <f t="shared" si="2"/>
        <v/>
      </c>
      <c r="B185" s="415"/>
      <c r="C185" s="118"/>
      <c r="D185" s="118"/>
      <c r="E185" s="418"/>
      <c r="F185" s="418"/>
      <c r="G185" s="417"/>
      <c r="H185" s="417"/>
      <c r="I185" s="82"/>
    </row>
    <row r="186" spans="1:9" s="81" customFormat="1" ht="15.5" x14ac:dyDescent="0.25">
      <c r="A186" s="414" t="str">
        <f t="shared" si="2"/>
        <v/>
      </c>
      <c r="B186" s="415"/>
      <c r="C186" s="118"/>
      <c r="D186" s="118"/>
      <c r="E186" s="418"/>
      <c r="F186" s="418"/>
      <c r="G186" s="417"/>
      <c r="H186" s="417"/>
      <c r="I186" s="82"/>
    </row>
    <row r="187" spans="1:9" s="81" customFormat="1" ht="15.5" x14ac:dyDescent="0.25">
      <c r="A187" s="414" t="str">
        <f t="shared" si="2"/>
        <v/>
      </c>
      <c r="B187" s="415"/>
      <c r="C187" s="118"/>
      <c r="D187" s="118"/>
      <c r="E187" s="418"/>
      <c r="F187" s="418"/>
      <c r="G187" s="417"/>
      <c r="H187" s="417"/>
      <c r="I187" s="82"/>
    </row>
    <row r="188" spans="1:9" s="81" customFormat="1" ht="15.5" x14ac:dyDescent="0.25">
      <c r="A188" s="414" t="str">
        <f t="shared" si="2"/>
        <v/>
      </c>
      <c r="B188" s="415"/>
      <c r="C188" s="118"/>
      <c r="D188" s="118"/>
      <c r="E188" s="418"/>
      <c r="F188" s="418"/>
      <c r="G188" s="417"/>
      <c r="H188" s="417"/>
      <c r="I188" s="82"/>
    </row>
    <row r="189" spans="1:9" s="81" customFormat="1" ht="15.5" x14ac:dyDescent="0.25">
      <c r="A189" s="414" t="str">
        <f t="shared" si="2"/>
        <v/>
      </c>
      <c r="B189" s="415"/>
      <c r="C189" s="118"/>
      <c r="D189" s="118"/>
      <c r="E189" s="418"/>
      <c r="F189" s="418"/>
      <c r="G189" s="417"/>
      <c r="H189" s="417"/>
      <c r="I189" s="82"/>
    </row>
    <row r="190" spans="1:9" s="81" customFormat="1" ht="15.5" x14ac:dyDescent="0.25">
      <c r="A190" s="414" t="str">
        <f t="shared" si="2"/>
        <v/>
      </c>
      <c r="B190" s="415"/>
      <c r="C190" s="118"/>
      <c r="D190" s="118"/>
      <c r="E190" s="418"/>
      <c r="F190" s="418"/>
      <c r="G190" s="417"/>
      <c r="H190" s="417"/>
      <c r="I190" s="82"/>
    </row>
    <row r="191" spans="1:9" s="81" customFormat="1" ht="15.5" x14ac:dyDescent="0.25">
      <c r="A191" s="414" t="str">
        <f t="shared" si="2"/>
        <v/>
      </c>
      <c r="B191" s="415"/>
      <c r="C191" s="118"/>
      <c r="D191" s="118"/>
      <c r="E191" s="418"/>
      <c r="F191" s="418"/>
      <c r="G191" s="417"/>
      <c r="H191" s="417"/>
      <c r="I191" s="82"/>
    </row>
    <row r="192" spans="1:9" s="81" customFormat="1" ht="15.5" x14ac:dyDescent="0.25">
      <c r="A192" s="414" t="str">
        <f t="shared" si="2"/>
        <v/>
      </c>
      <c r="B192" s="415"/>
      <c r="C192" s="118"/>
      <c r="D192" s="118"/>
      <c r="E192" s="418"/>
      <c r="F192" s="418"/>
      <c r="G192" s="417"/>
      <c r="H192" s="417"/>
      <c r="I192" s="82"/>
    </row>
    <row r="193" spans="1:9" s="81" customFormat="1" ht="15.5" x14ac:dyDescent="0.25">
      <c r="A193" s="414" t="str">
        <f t="shared" si="2"/>
        <v/>
      </c>
      <c r="B193" s="415"/>
      <c r="C193" s="118"/>
      <c r="D193" s="118"/>
      <c r="E193" s="418"/>
      <c r="F193" s="418"/>
      <c r="G193" s="417"/>
      <c r="H193" s="417"/>
      <c r="I193" s="82"/>
    </row>
    <row r="194" spans="1:9" s="81" customFormat="1" ht="15.5" x14ac:dyDescent="0.25">
      <c r="A194" s="414" t="str">
        <f t="shared" si="2"/>
        <v/>
      </c>
      <c r="B194" s="415"/>
      <c r="C194" s="118"/>
      <c r="D194" s="118"/>
      <c r="E194" s="418"/>
      <c r="F194" s="418"/>
      <c r="G194" s="417"/>
      <c r="H194" s="417"/>
      <c r="I194" s="82"/>
    </row>
    <row r="195" spans="1:9" s="81" customFormat="1" ht="15.5" x14ac:dyDescent="0.25">
      <c r="A195" s="414" t="str">
        <f t="shared" si="2"/>
        <v/>
      </c>
      <c r="B195" s="415"/>
      <c r="C195" s="118"/>
      <c r="D195" s="118"/>
      <c r="E195" s="418"/>
      <c r="F195" s="418"/>
      <c r="G195" s="417"/>
      <c r="H195" s="417"/>
      <c r="I195" s="82"/>
    </row>
    <row r="196" spans="1:9" s="81" customFormat="1" ht="15.5" x14ac:dyDescent="0.25">
      <c r="A196" s="414" t="str">
        <f t="shared" si="2"/>
        <v/>
      </c>
      <c r="B196" s="415"/>
      <c r="C196" s="118"/>
      <c r="D196" s="118"/>
      <c r="E196" s="418"/>
      <c r="F196" s="418"/>
      <c r="G196" s="417"/>
      <c r="H196" s="417"/>
      <c r="I196" s="82"/>
    </row>
    <row r="197" spans="1:9" s="81" customFormat="1" ht="15.5" x14ac:dyDescent="0.25">
      <c r="A197" s="414" t="str">
        <f t="shared" si="2"/>
        <v/>
      </c>
      <c r="B197" s="415"/>
      <c r="C197" s="118"/>
      <c r="D197" s="118"/>
      <c r="E197" s="418"/>
      <c r="F197" s="418"/>
      <c r="G197" s="417"/>
      <c r="H197" s="417"/>
      <c r="I197" s="82"/>
    </row>
    <row r="198" spans="1:9" s="81" customFormat="1" ht="15.5" x14ac:dyDescent="0.25">
      <c r="A198" s="414" t="str">
        <f t="shared" si="2"/>
        <v/>
      </c>
      <c r="B198" s="415"/>
      <c r="C198" s="118"/>
      <c r="D198" s="118"/>
      <c r="E198" s="418"/>
      <c r="F198" s="418"/>
      <c r="G198" s="417"/>
      <c r="H198" s="417"/>
      <c r="I198" s="82"/>
    </row>
    <row r="199" spans="1:9" s="81" customFormat="1" ht="15.5" x14ac:dyDescent="0.25">
      <c r="A199" s="414" t="str">
        <f t="shared" si="2"/>
        <v/>
      </c>
      <c r="B199" s="415"/>
      <c r="C199" s="118"/>
      <c r="D199" s="118"/>
      <c r="E199" s="418"/>
      <c r="F199" s="418"/>
      <c r="G199" s="417"/>
      <c r="H199" s="417"/>
      <c r="I199" s="82"/>
    </row>
    <row r="200" spans="1:9" s="81" customFormat="1" ht="15.5" x14ac:dyDescent="0.25">
      <c r="A200" s="414" t="str">
        <f t="shared" si="2"/>
        <v/>
      </c>
      <c r="B200" s="415"/>
      <c r="C200" s="118"/>
      <c r="D200" s="118"/>
      <c r="E200" s="418"/>
      <c r="F200" s="418"/>
      <c r="G200" s="417"/>
      <c r="H200" s="417"/>
      <c r="I200" s="82"/>
    </row>
    <row r="201" spans="1:9" s="81" customFormat="1" ht="15.5" x14ac:dyDescent="0.25">
      <c r="A201" s="414" t="str">
        <f t="shared" si="2"/>
        <v/>
      </c>
      <c r="B201" s="415"/>
      <c r="C201" s="118"/>
      <c r="D201" s="118"/>
      <c r="E201" s="418"/>
      <c r="F201" s="418"/>
      <c r="G201" s="417"/>
      <c r="H201" s="417"/>
      <c r="I201" s="82"/>
    </row>
    <row r="202" spans="1:9" s="81" customFormat="1" ht="15.5" x14ac:dyDescent="0.25">
      <c r="A202" s="414" t="str">
        <f t="shared" si="2"/>
        <v/>
      </c>
      <c r="B202" s="415"/>
      <c r="C202" s="118"/>
      <c r="D202" s="118"/>
      <c r="E202" s="418"/>
      <c r="F202" s="418"/>
      <c r="G202" s="417"/>
      <c r="H202" s="417"/>
      <c r="I202" s="82"/>
    </row>
    <row r="203" spans="1:9" s="81" customFormat="1" ht="15.5" x14ac:dyDescent="0.25">
      <c r="A203" s="414" t="str">
        <f t="shared" si="2"/>
        <v/>
      </c>
      <c r="B203" s="415"/>
      <c r="C203" s="118"/>
      <c r="D203" s="118"/>
      <c r="E203" s="418"/>
      <c r="F203" s="418"/>
      <c r="G203" s="417"/>
      <c r="H203" s="417"/>
      <c r="I203" s="82"/>
    </row>
    <row r="204" spans="1:9" s="81" customFormat="1" ht="15.5" x14ac:dyDescent="0.25">
      <c r="A204" s="414" t="str">
        <f t="shared" si="2"/>
        <v/>
      </c>
      <c r="B204" s="415"/>
      <c r="C204" s="118"/>
      <c r="D204" s="118"/>
      <c r="E204" s="418"/>
      <c r="F204" s="418"/>
      <c r="G204" s="417"/>
      <c r="H204" s="417"/>
      <c r="I204" s="82"/>
    </row>
    <row r="205" spans="1:9" s="81" customFormat="1" ht="15.5" x14ac:dyDescent="0.25">
      <c r="A205" s="414" t="str">
        <f t="shared" si="2"/>
        <v/>
      </c>
      <c r="B205" s="415"/>
      <c r="C205" s="118"/>
      <c r="D205" s="118"/>
      <c r="E205" s="418"/>
      <c r="F205" s="418"/>
      <c r="G205" s="417"/>
      <c r="H205" s="417"/>
      <c r="I205" s="82"/>
    </row>
    <row r="206" spans="1:9" s="81" customFormat="1" ht="15.5" x14ac:dyDescent="0.25">
      <c r="A206" s="414" t="str">
        <f t="shared" si="2"/>
        <v/>
      </c>
      <c r="B206" s="415"/>
      <c r="C206" s="118"/>
      <c r="D206" s="118"/>
      <c r="E206" s="418"/>
      <c r="F206" s="418"/>
      <c r="G206" s="417"/>
      <c r="H206" s="417"/>
      <c r="I206" s="82"/>
    </row>
    <row r="207" spans="1:9" s="81" customFormat="1" ht="15.5" x14ac:dyDescent="0.25">
      <c r="A207" s="414" t="str">
        <f t="shared" si="2"/>
        <v/>
      </c>
      <c r="B207" s="415"/>
      <c r="C207" s="118"/>
      <c r="D207" s="118"/>
      <c r="E207" s="418"/>
      <c r="F207" s="418"/>
      <c r="G207" s="417"/>
      <c r="H207" s="417"/>
      <c r="I207" s="82"/>
    </row>
    <row r="208" spans="1:9" s="81" customFormat="1" ht="15.5" x14ac:dyDescent="0.25">
      <c r="A208" s="414" t="str">
        <f t="shared" si="2"/>
        <v/>
      </c>
      <c r="B208" s="415"/>
      <c r="C208" s="118"/>
      <c r="D208" s="118"/>
      <c r="E208" s="418"/>
      <c r="F208" s="418"/>
      <c r="G208" s="417"/>
      <c r="H208" s="417"/>
      <c r="I208" s="82"/>
    </row>
    <row r="209" spans="1:9" s="81" customFormat="1" ht="15.5" x14ac:dyDescent="0.25">
      <c r="A209" s="414" t="str">
        <f t="shared" si="2"/>
        <v/>
      </c>
      <c r="B209" s="415"/>
      <c r="C209" s="118"/>
      <c r="D209" s="118"/>
      <c r="E209" s="418"/>
      <c r="F209" s="418"/>
      <c r="G209" s="417"/>
      <c r="H209" s="417"/>
      <c r="I209" s="82"/>
    </row>
    <row r="210" spans="1:9" s="81" customFormat="1" ht="15.5" x14ac:dyDescent="0.25">
      <c r="A210" s="414" t="str">
        <f t="shared" si="2"/>
        <v/>
      </c>
      <c r="B210" s="415"/>
      <c r="C210" s="118"/>
      <c r="D210" s="118"/>
      <c r="E210" s="418"/>
      <c r="F210" s="418"/>
      <c r="G210" s="417"/>
      <c r="H210" s="417"/>
      <c r="I210" s="82"/>
    </row>
    <row r="211" spans="1:9" s="81" customFormat="1" ht="15.5" x14ac:dyDescent="0.25">
      <c r="A211" s="414" t="str">
        <f t="shared" si="2"/>
        <v/>
      </c>
      <c r="B211" s="415"/>
      <c r="C211" s="118"/>
      <c r="D211" s="118"/>
      <c r="E211" s="418"/>
      <c r="F211" s="418"/>
      <c r="G211" s="417"/>
      <c r="H211" s="417"/>
      <c r="I211" s="82"/>
    </row>
    <row r="212" spans="1:9" s="81" customFormat="1" ht="15.5" x14ac:dyDescent="0.25">
      <c r="A212" s="414" t="str">
        <f t="shared" si="2"/>
        <v/>
      </c>
      <c r="B212" s="415"/>
      <c r="C212" s="118"/>
      <c r="D212" s="118"/>
      <c r="E212" s="418"/>
      <c r="F212" s="418"/>
      <c r="G212" s="417"/>
      <c r="H212" s="417"/>
      <c r="I212" s="82"/>
    </row>
    <row r="213" spans="1:9" s="81" customFormat="1" ht="15.5" x14ac:dyDescent="0.25">
      <c r="A213" s="414" t="str">
        <f t="shared" ref="A213:A276" si="3">IF(COUNTA(B213:H213)&gt;0,ROW()-ROW($A$19),"")</f>
        <v/>
      </c>
      <c r="B213" s="415"/>
      <c r="C213" s="118"/>
      <c r="D213" s="118"/>
      <c r="E213" s="418"/>
      <c r="F213" s="418"/>
      <c r="G213" s="417"/>
      <c r="H213" s="417"/>
      <c r="I213" s="82"/>
    </row>
    <row r="214" spans="1:9" s="81" customFormat="1" ht="15.5" x14ac:dyDescent="0.25">
      <c r="A214" s="414" t="str">
        <f t="shared" si="3"/>
        <v/>
      </c>
      <c r="B214" s="415"/>
      <c r="C214" s="118"/>
      <c r="D214" s="118"/>
      <c r="E214" s="418"/>
      <c r="F214" s="418"/>
      <c r="G214" s="417"/>
      <c r="H214" s="417"/>
      <c r="I214" s="82"/>
    </row>
    <row r="215" spans="1:9" s="81" customFormat="1" ht="15.5" x14ac:dyDescent="0.25">
      <c r="A215" s="414" t="str">
        <f t="shared" si="3"/>
        <v/>
      </c>
      <c r="B215" s="415"/>
      <c r="C215" s="118"/>
      <c r="D215" s="118"/>
      <c r="E215" s="418"/>
      <c r="F215" s="418"/>
      <c r="G215" s="417"/>
      <c r="H215" s="417"/>
      <c r="I215" s="82"/>
    </row>
    <row r="216" spans="1:9" s="81" customFormat="1" ht="15.5" x14ac:dyDescent="0.25">
      <c r="A216" s="414" t="str">
        <f t="shared" si="3"/>
        <v/>
      </c>
      <c r="B216" s="415"/>
      <c r="C216" s="118"/>
      <c r="D216" s="118"/>
      <c r="E216" s="418"/>
      <c r="F216" s="418"/>
      <c r="G216" s="417"/>
      <c r="H216" s="417"/>
      <c r="I216" s="82"/>
    </row>
    <row r="217" spans="1:9" s="81" customFormat="1" ht="15.5" x14ac:dyDescent="0.25">
      <c r="A217" s="414" t="str">
        <f t="shared" si="3"/>
        <v/>
      </c>
      <c r="B217" s="415"/>
      <c r="C217" s="118"/>
      <c r="D217" s="118"/>
      <c r="E217" s="418"/>
      <c r="F217" s="418"/>
      <c r="G217" s="417"/>
      <c r="H217" s="417"/>
      <c r="I217" s="82"/>
    </row>
    <row r="218" spans="1:9" s="81" customFormat="1" ht="15.5" x14ac:dyDescent="0.25">
      <c r="A218" s="414" t="str">
        <f t="shared" si="3"/>
        <v/>
      </c>
      <c r="B218" s="415"/>
      <c r="C218" s="118"/>
      <c r="D218" s="118"/>
      <c r="E218" s="418"/>
      <c r="F218" s="418"/>
      <c r="G218" s="417"/>
      <c r="H218" s="417"/>
      <c r="I218" s="82"/>
    </row>
    <row r="219" spans="1:9" s="81" customFormat="1" ht="15.5" x14ac:dyDescent="0.25">
      <c r="A219" s="414" t="str">
        <f t="shared" si="3"/>
        <v/>
      </c>
      <c r="B219" s="415"/>
      <c r="C219" s="118"/>
      <c r="D219" s="118"/>
      <c r="E219" s="418"/>
      <c r="F219" s="418"/>
      <c r="G219" s="417"/>
      <c r="H219" s="417"/>
      <c r="I219" s="82"/>
    </row>
    <row r="220" spans="1:9" s="81" customFormat="1" ht="15.5" x14ac:dyDescent="0.25">
      <c r="A220" s="414" t="str">
        <f t="shared" si="3"/>
        <v/>
      </c>
      <c r="B220" s="415"/>
      <c r="C220" s="118"/>
      <c r="D220" s="118"/>
      <c r="E220" s="418"/>
      <c r="F220" s="418"/>
      <c r="G220" s="417"/>
      <c r="H220" s="417"/>
      <c r="I220" s="82"/>
    </row>
    <row r="221" spans="1:9" s="81" customFormat="1" ht="15.5" x14ac:dyDescent="0.25">
      <c r="A221" s="414" t="str">
        <f t="shared" si="3"/>
        <v/>
      </c>
      <c r="B221" s="415"/>
      <c r="C221" s="118"/>
      <c r="D221" s="118"/>
      <c r="E221" s="418"/>
      <c r="F221" s="418"/>
      <c r="G221" s="417"/>
      <c r="H221" s="417"/>
      <c r="I221" s="82"/>
    </row>
    <row r="222" spans="1:9" s="81" customFormat="1" ht="15.5" x14ac:dyDescent="0.25">
      <c r="A222" s="414" t="str">
        <f t="shared" si="3"/>
        <v/>
      </c>
      <c r="B222" s="415"/>
      <c r="C222" s="118"/>
      <c r="D222" s="118"/>
      <c r="E222" s="418"/>
      <c r="F222" s="418"/>
      <c r="G222" s="417"/>
      <c r="H222" s="417"/>
      <c r="I222" s="82"/>
    </row>
    <row r="223" spans="1:9" s="81" customFormat="1" ht="15.5" x14ac:dyDescent="0.25">
      <c r="A223" s="414" t="str">
        <f t="shared" si="3"/>
        <v/>
      </c>
      <c r="B223" s="415"/>
      <c r="C223" s="118"/>
      <c r="D223" s="118"/>
      <c r="E223" s="418"/>
      <c r="F223" s="418"/>
      <c r="G223" s="417"/>
      <c r="H223" s="417"/>
      <c r="I223" s="82"/>
    </row>
    <row r="224" spans="1:9" s="81" customFormat="1" ht="15.5" x14ac:dyDescent="0.25">
      <c r="A224" s="414" t="str">
        <f t="shared" si="3"/>
        <v/>
      </c>
      <c r="B224" s="415"/>
      <c r="C224" s="118"/>
      <c r="D224" s="118"/>
      <c r="E224" s="418"/>
      <c r="F224" s="418"/>
      <c r="G224" s="417"/>
      <c r="H224" s="417"/>
      <c r="I224" s="82"/>
    </row>
    <row r="225" spans="1:9" s="81" customFormat="1" ht="15.5" x14ac:dyDescent="0.25">
      <c r="A225" s="414" t="str">
        <f t="shared" si="3"/>
        <v/>
      </c>
      <c r="B225" s="415"/>
      <c r="C225" s="118"/>
      <c r="D225" s="118"/>
      <c r="E225" s="418"/>
      <c r="F225" s="418"/>
      <c r="G225" s="417"/>
      <c r="H225" s="417"/>
      <c r="I225" s="82"/>
    </row>
    <row r="226" spans="1:9" s="81" customFormat="1" ht="15.5" x14ac:dyDescent="0.25">
      <c r="A226" s="414" t="str">
        <f t="shared" si="3"/>
        <v/>
      </c>
      <c r="B226" s="415"/>
      <c r="C226" s="118"/>
      <c r="D226" s="118"/>
      <c r="E226" s="418"/>
      <c r="F226" s="418"/>
      <c r="G226" s="417"/>
      <c r="H226" s="417"/>
      <c r="I226" s="82"/>
    </row>
    <row r="227" spans="1:9" s="81" customFormat="1" ht="15.5" x14ac:dyDescent="0.25">
      <c r="A227" s="414" t="str">
        <f t="shared" si="3"/>
        <v/>
      </c>
      <c r="B227" s="415"/>
      <c r="C227" s="118"/>
      <c r="D227" s="118"/>
      <c r="E227" s="418"/>
      <c r="F227" s="418"/>
      <c r="G227" s="417"/>
      <c r="H227" s="417"/>
      <c r="I227" s="82"/>
    </row>
    <row r="228" spans="1:9" s="81" customFormat="1" ht="15.5" x14ac:dyDescent="0.25">
      <c r="A228" s="414" t="str">
        <f t="shared" si="3"/>
        <v/>
      </c>
      <c r="B228" s="415"/>
      <c r="C228" s="118"/>
      <c r="D228" s="118"/>
      <c r="E228" s="418"/>
      <c r="F228" s="418"/>
      <c r="G228" s="417"/>
      <c r="H228" s="417"/>
      <c r="I228" s="82"/>
    </row>
    <row r="229" spans="1:9" s="81" customFormat="1" ht="15.5" x14ac:dyDescent="0.25">
      <c r="A229" s="414" t="str">
        <f t="shared" si="3"/>
        <v/>
      </c>
      <c r="B229" s="415"/>
      <c r="C229" s="118"/>
      <c r="D229" s="118"/>
      <c r="E229" s="418"/>
      <c r="F229" s="418"/>
      <c r="G229" s="417"/>
      <c r="H229" s="417"/>
      <c r="I229" s="82"/>
    </row>
    <row r="230" spans="1:9" s="81" customFormat="1" ht="15.5" x14ac:dyDescent="0.25">
      <c r="A230" s="414" t="str">
        <f t="shared" si="3"/>
        <v/>
      </c>
      <c r="B230" s="415"/>
      <c r="C230" s="118"/>
      <c r="D230" s="118"/>
      <c r="E230" s="418"/>
      <c r="F230" s="418"/>
      <c r="G230" s="417"/>
      <c r="H230" s="417"/>
      <c r="I230" s="82"/>
    </row>
    <row r="231" spans="1:9" s="81" customFormat="1" ht="15.5" x14ac:dyDescent="0.25">
      <c r="A231" s="414" t="str">
        <f t="shared" si="3"/>
        <v/>
      </c>
      <c r="B231" s="415"/>
      <c r="C231" s="118"/>
      <c r="D231" s="118"/>
      <c r="E231" s="418"/>
      <c r="F231" s="418"/>
      <c r="G231" s="417"/>
      <c r="H231" s="417"/>
      <c r="I231" s="82"/>
    </row>
    <row r="232" spans="1:9" s="81" customFormat="1" ht="15.5" x14ac:dyDescent="0.25">
      <c r="A232" s="414" t="str">
        <f t="shared" si="3"/>
        <v/>
      </c>
      <c r="B232" s="415"/>
      <c r="C232" s="118"/>
      <c r="D232" s="118"/>
      <c r="E232" s="418"/>
      <c r="F232" s="418"/>
      <c r="G232" s="417"/>
      <c r="H232" s="417"/>
      <c r="I232" s="82"/>
    </row>
    <row r="233" spans="1:9" s="81" customFormat="1" ht="15.5" x14ac:dyDescent="0.25">
      <c r="A233" s="414" t="str">
        <f t="shared" si="3"/>
        <v/>
      </c>
      <c r="B233" s="415"/>
      <c r="C233" s="118"/>
      <c r="D233" s="118"/>
      <c r="E233" s="418"/>
      <c r="F233" s="418"/>
      <c r="G233" s="417"/>
      <c r="H233" s="417"/>
      <c r="I233" s="82"/>
    </row>
    <row r="234" spans="1:9" s="81" customFormat="1" ht="15.5" x14ac:dyDescent="0.25">
      <c r="A234" s="414" t="str">
        <f t="shared" si="3"/>
        <v/>
      </c>
      <c r="B234" s="415"/>
      <c r="C234" s="118"/>
      <c r="D234" s="118"/>
      <c r="E234" s="418"/>
      <c r="F234" s="418"/>
      <c r="G234" s="417"/>
      <c r="H234" s="417"/>
      <c r="I234" s="82"/>
    </row>
    <row r="235" spans="1:9" s="81" customFormat="1" ht="15.5" x14ac:dyDescent="0.25">
      <c r="A235" s="414" t="str">
        <f t="shared" si="3"/>
        <v/>
      </c>
      <c r="B235" s="415"/>
      <c r="C235" s="118"/>
      <c r="D235" s="118"/>
      <c r="E235" s="418"/>
      <c r="F235" s="418"/>
      <c r="G235" s="417"/>
      <c r="H235" s="417"/>
      <c r="I235" s="82"/>
    </row>
    <row r="236" spans="1:9" s="81" customFormat="1" ht="15.5" x14ac:dyDescent="0.25">
      <c r="A236" s="414" t="str">
        <f t="shared" si="3"/>
        <v/>
      </c>
      <c r="B236" s="415"/>
      <c r="C236" s="118"/>
      <c r="D236" s="118"/>
      <c r="E236" s="418"/>
      <c r="F236" s="418"/>
      <c r="G236" s="417"/>
      <c r="H236" s="417"/>
      <c r="I236" s="82"/>
    </row>
    <row r="237" spans="1:9" s="81" customFormat="1" ht="15.5" x14ac:dyDescent="0.25">
      <c r="A237" s="414" t="str">
        <f t="shared" si="3"/>
        <v/>
      </c>
      <c r="B237" s="415"/>
      <c r="C237" s="118"/>
      <c r="D237" s="118"/>
      <c r="E237" s="418"/>
      <c r="F237" s="418"/>
      <c r="G237" s="417"/>
      <c r="H237" s="417"/>
      <c r="I237" s="82"/>
    </row>
    <row r="238" spans="1:9" s="81" customFormat="1" ht="15.5" x14ac:dyDescent="0.25">
      <c r="A238" s="414" t="str">
        <f t="shared" si="3"/>
        <v/>
      </c>
      <c r="B238" s="415"/>
      <c r="C238" s="118"/>
      <c r="D238" s="118"/>
      <c r="E238" s="418"/>
      <c r="F238" s="418"/>
      <c r="G238" s="417"/>
      <c r="H238" s="417"/>
      <c r="I238" s="82"/>
    </row>
    <row r="239" spans="1:9" s="81" customFormat="1" ht="15.5" x14ac:dyDescent="0.25">
      <c r="A239" s="414" t="str">
        <f t="shared" si="3"/>
        <v/>
      </c>
      <c r="B239" s="415"/>
      <c r="C239" s="118"/>
      <c r="D239" s="118"/>
      <c r="E239" s="418"/>
      <c r="F239" s="418"/>
      <c r="G239" s="417"/>
      <c r="H239" s="417"/>
      <c r="I239" s="82"/>
    </row>
    <row r="240" spans="1:9" s="81" customFormat="1" ht="15.5" x14ac:dyDescent="0.25">
      <c r="A240" s="414" t="str">
        <f t="shared" si="3"/>
        <v/>
      </c>
      <c r="B240" s="415"/>
      <c r="C240" s="118"/>
      <c r="D240" s="118"/>
      <c r="E240" s="418"/>
      <c r="F240" s="418"/>
      <c r="G240" s="417"/>
      <c r="H240" s="417"/>
      <c r="I240" s="82"/>
    </row>
    <row r="241" spans="1:9" s="81" customFormat="1" ht="15.5" x14ac:dyDescent="0.25">
      <c r="A241" s="414" t="str">
        <f t="shared" si="3"/>
        <v/>
      </c>
      <c r="B241" s="415"/>
      <c r="C241" s="118"/>
      <c r="D241" s="118"/>
      <c r="E241" s="418"/>
      <c r="F241" s="418"/>
      <c r="G241" s="417"/>
      <c r="H241" s="417"/>
      <c r="I241" s="82"/>
    </row>
    <row r="242" spans="1:9" s="81" customFormat="1" ht="15.5" x14ac:dyDescent="0.25">
      <c r="A242" s="414" t="str">
        <f t="shared" si="3"/>
        <v/>
      </c>
      <c r="B242" s="415"/>
      <c r="C242" s="118"/>
      <c r="D242" s="118"/>
      <c r="E242" s="418"/>
      <c r="F242" s="418"/>
      <c r="G242" s="417"/>
      <c r="H242" s="417"/>
      <c r="I242" s="82"/>
    </row>
    <row r="243" spans="1:9" s="81" customFormat="1" ht="15.5" x14ac:dyDescent="0.25">
      <c r="A243" s="414" t="str">
        <f t="shared" si="3"/>
        <v/>
      </c>
      <c r="B243" s="415"/>
      <c r="C243" s="118"/>
      <c r="D243" s="118"/>
      <c r="E243" s="418"/>
      <c r="F243" s="418"/>
      <c r="G243" s="417"/>
      <c r="H243" s="417"/>
      <c r="I243" s="82"/>
    </row>
    <row r="244" spans="1:9" s="81" customFormat="1" ht="15.5" x14ac:dyDescent="0.25">
      <c r="A244" s="414" t="str">
        <f t="shared" si="3"/>
        <v/>
      </c>
      <c r="B244" s="415"/>
      <c r="C244" s="118"/>
      <c r="D244" s="118"/>
      <c r="E244" s="418"/>
      <c r="F244" s="418"/>
      <c r="G244" s="417"/>
      <c r="H244" s="417"/>
      <c r="I244" s="82"/>
    </row>
    <row r="245" spans="1:9" s="81" customFormat="1" ht="15.5" x14ac:dyDescent="0.25">
      <c r="A245" s="414" t="str">
        <f t="shared" si="3"/>
        <v/>
      </c>
      <c r="B245" s="415"/>
      <c r="C245" s="118"/>
      <c r="D245" s="118"/>
      <c r="E245" s="418"/>
      <c r="F245" s="418"/>
      <c r="G245" s="417"/>
      <c r="H245" s="417"/>
      <c r="I245" s="82"/>
    </row>
    <row r="246" spans="1:9" s="81" customFormat="1" ht="15.5" x14ac:dyDescent="0.25">
      <c r="A246" s="414" t="str">
        <f t="shared" si="3"/>
        <v/>
      </c>
      <c r="B246" s="415"/>
      <c r="C246" s="118"/>
      <c r="D246" s="118"/>
      <c r="E246" s="418"/>
      <c r="F246" s="418"/>
      <c r="G246" s="417"/>
      <c r="H246" s="417"/>
      <c r="I246" s="82"/>
    </row>
    <row r="247" spans="1:9" s="81" customFormat="1" ht="15.5" x14ac:dyDescent="0.25">
      <c r="A247" s="414" t="str">
        <f t="shared" si="3"/>
        <v/>
      </c>
      <c r="B247" s="415"/>
      <c r="C247" s="118"/>
      <c r="D247" s="118"/>
      <c r="E247" s="418"/>
      <c r="F247" s="418"/>
      <c r="G247" s="417"/>
      <c r="H247" s="417"/>
      <c r="I247" s="82"/>
    </row>
    <row r="248" spans="1:9" s="81" customFormat="1" ht="15.5" x14ac:dyDescent="0.25">
      <c r="A248" s="414" t="str">
        <f t="shared" si="3"/>
        <v/>
      </c>
      <c r="B248" s="415"/>
      <c r="C248" s="118"/>
      <c r="D248" s="118"/>
      <c r="E248" s="418"/>
      <c r="F248" s="418"/>
      <c r="G248" s="417"/>
      <c r="H248" s="417"/>
      <c r="I248" s="82"/>
    </row>
    <row r="249" spans="1:9" s="81" customFormat="1" ht="15.5" x14ac:dyDescent="0.25">
      <c r="A249" s="414" t="str">
        <f t="shared" si="3"/>
        <v/>
      </c>
      <c r="B249" s="415"/>
      <c r="C249" s="118"/>
      <c r="D249" s="118"/>
      <c r="E249" s="418"/>
      <c r="F249" s="418"/>
      <c r="G249" s="417"/>
      <c r="H249" s="417"/>
      <c r="I249" s="82"/>
    </row>
    <row r="250" spans="1:9" s="81" customFormat="1" ht="15.5" x14ac:dyDescent="0.25">
      <c r="A250" s="414" t="str">
        <f t="shared" si="3"/>
        <v/>
      </c>
      <c r="B250" s="415"/>
      <c r="C250" s="118"/>
      <c r="D250" s="118"/>
      <c r="E250" s="418"/>
      <c r="F250" s="418"/>
      <c r="G250" s="417"/>
      <c r="H250" s="417"/>
      <c r="I250" s="82"/>
    </row>
    <row r="251" spans="1:9" s="81" customFormat="1" ht="15.5" x14ac:dyDescent="0.25">
      <c r="A251" s="414" t="str">
        <f t="shared" si="3"/>
        <v/>
      </c>
      <c r="B251" s="415"/>
      <c r="C251" s="118"/>
      <c r="D251" s="118"/>
      <c r="E251" s="418"/>
      <c r="F251" s="418"/>
      <c r="G251" s="417"/>
      <c r="H251" s="417"/>
      <c r="I251" s="82"/>
    </row>
    <row r="252" spans="1:9" s="81" customFormat="1" ht="15.5" x14ac:dyDescent="0.25">
      <c r="A252" s="414" t="str">
        <f t="shared" si="3"/>
        <v/>
      </c>
      <c r="B252" s="415"/>
      <c r="C252" s="118"/>
      <c r="D252" s="118"/>
      <c r="E252" s="418"/>
      <c r="F252" s="418"/>
      <c r="G252" s="417"/>
      <c r="H252" s="417"/>
      <c r="I252" s="82"/>
    </row>
    <row r="253" spans="1:9" s="81" customFormat="1" ht="15.5" x14ac:dyDescent="0.25">
      <c r="A253" s="414" t="str">
        <f t="shared" si="3"/>
        <v/>
      </c>
      <c r="B253" s="415"/>
      <c r="C253" s="118"/>
      <c r="D253" s="118"/>
      <c r="E253" s="418"/>
      <c r="F253" s="418"/>
      <c r="G253" s="417"/>
      <c r="H253" s="417"/>
      <c r="I253" s="82"/>
    </row>
    <row r="254" spans="1:9" s="81" customFormat="1" ht="15.5" x14ac:dyDescent="0.25">
      <c r="A254" s="414" t="str">
        <f t="shared" si="3"/>
        <v/>
      </c>
      <c r="B254" s="415"/>
      <c r="C254" s="118"/>
      <c r="D254" s="118"/>
      <c r="E254" s="418"/>
      <c r="F254" s="418"/>
      <c r="G254" s="417"/>
      <c r="H254" s="417"/>
      <c r="I254" s="82"/>
    </row>
    <row r="255" spans="1:9" s="81" customFormat="1" ht="15.5" x14ac:dyDescent="0.25">
      <c r="A255" s="414" t="str">
        <f t="shared" si="3"/>
        <v/>
      </c>
      <c r="B255" s="415"/>
      <c r="C255" s="118"/>
      <c r="D255" s="118"/>
      <c r="E255" s="418"/>
      <c r="F255" s="418"/>
      <c r="G255" s="417"/>
      <c r="H255" s="417"/>
      <c r="I255" s="82"/>
    </row>
    <row r="256" spans="1:9" s="81" customFormat="1" ht="15.5" x14ac:dyDescent="0.25">
      <c r="A256" s="414" t="str">
        <f t="shared" si="3"/>
        <v/>
      </c>
      <c r="B256" s="415"/>
      <c r="C256" s="118"/>
      <c r="D256" s="118"/>
      <c r="E256" s="418"/>
      <c r="F256" s="418"/>
      <c r="G256" s="417"/>
      <c r="H256" s="417"/>
      <c r="I256" s="82"/>
    </row>
    <row r="257" spans="1:9" s="81" customFormat="1" ht="15.5" x14ac:dyDescent="0.25">
      <c r="A257" s="414" t="str">
        <f t="shared" si="3"/>
        <v/>
      </c>
      <c r="B257" s="415"/>
      <c r="C257" s="118"/>
      <c r="D257" s="118"/>
      <c r="E257" s="418"/>
      <c r="F257" s="418"/>
      <c r="G257" s="417"/>
      <c r="H257" s="417"/>
      <c r="I257" s="82"/>
    </row>
    <row r="258" spans="1:9" s="81" customFormat="1" ht="15.5" x14ac:dyDescent="0.25">
      <c r="A258" s="414" t="str">
        <f t="shared" si="3"/>
        <v/>
      </c>
      <c r="B258" s="415"/>
      <c r="C258" s="118"/>
      <c r="D258" s="118"/>
      <c r="E258" s="418"/>
      <c r="F258" s="418"/>
      <c r="G258" s="417"/>
      <c r="H258" s="417"/>
      <c r="I258" s="82"/>
    </row>
    <row r="259" spans="1:9" s="81" customFormat="1" ht="15.5" x14ac:dyDescent="0.25">
      <c r="A259" s="414" t="str">
        <f t="shared" si="3"/>
        <v/>
      </c>
      <c r="B259" s="415"/>
      <c r="C259" s="118"/>
      <c r="D259" s="118"/>
      <c r="E259" s="418"/>
      <c r="F259" s="418"/>
      <c r="G259" s="417"/>
      <c r="H259" s="417"/>
      <c r="I259" s="82"/>
    </row>
    <row r="260" spans="1:9" s="81" customFormat="1" ht="15.5" x14ac:dyDescent="0.25">
      <c r="A260" s="414" t="str">
        <f t="shared" si="3"/>
        <v/>
      </c>
      <c r="B260" s="415"/>
      <c r="C260" s="118"/>
      <c r="D260" s="118"/>
      <c r="E260" s="418"/>
      <c r="F260" s="418"/>
      <c r="G260" s="417"/>
      <c r="H260" s="417"/>
      <c r="I260" s="82"/>
    </row>
    <row r="261" spans="1:9" s="81" customFormat="1" ht="15.5" x14ac:dyDescent="0.25">
      <c r="A261" s="414" t="str">
        <f t="shared" si="3"/>
        <v/>
      </c>
      <c r="B261" s="415"/>
      <c r="C261" s="118"/>
      <c r="D261" s="118"/>
      <c r="E261" s="418"/>
      <c r="F261" s="418"/>
      <c r="G261" s="417"/>
      <c r="H261" s="417"/>
      <c r="I261" s="82"/>
    </row>
    <row r="262" spans="1:9" s="81" customFormat="1" ht="15.5" x14ac:dyDescent="0.25">
      <c r="A262" s="414" t="str">
        <f t="shared" si="3"/>
        <v/>
      </c>
      <c r="B262" s="415"/>
      <c r="C262" s="118"/>
      <c r="D262" s="118"/>
      <c r="E262" s="418"/>
      <c r="F262" s="418"/>
      <c r="G262" s="417"/>
      <c r="H262" s="417"/>
      <c r="I262" s="82"/>
    </row>
    <row r="263" spans="1:9" s="81" customFormat="1" ht="15.5" x14ac:dyDescent="0.25">
      <c r="A263" s="414" t="str">
        <f t="shared" si="3"/>
        <v/>
      </c>
      <c r="B263" s="415"/>
      <c r="C263" s="118"/>
      <c r="D263" s="118"/>
      <c r="E263" s="418"/>
      <c r="F263" s="418"/>
      <c r="G263" s="417"/>
      <c r="H263" s="417"/>
      <c r="I263" s="82"/>
    </row>
    <row r="264" spans="1:9" s="81" customFormat="1" ht="15.5" x14ac:dyDescent="0.25">
      <c r="A264" s="414" t="str">
        <f t="shared" si="3"/>
        <v/>
      </c>
      <c r="B264" s="415"/>
      <c r="C264" s="118"/>
      <c r="D264" s="118"/>
      <c r="E264" s="418"/>
      <c r="F264" s="418"/>
      <c r="G264" s="417"/>
      <c r="H264" s="417"/>
      <c r="I264" s="82"/>
    </row>
    <row r="265" spans="1:9" s="81" customFormat="1" ht="15.5" x14ac:dyDescent="0.25">
      <c r="A265" s="414" t="str">
        <f t="shared" si="3"/>
        <v/>
      </c>
      <c r="B265" s="415"/>
      <c r="C265" s="118"/>
      <c r="D265" s="118"/>
      <c r="E265" s="418"/>
      <c r="F265" s="418"/>
      <c r="G265" s="417"/>
      <c r="H265" s="417"/>
      <c r="I265" s="82"/>
    </row>
    <row r="266" spans="1:9" s="81" customFormat="1" ht="15.5" x14ac:dyDescent="0.25">
      <c r="A266" s="414" t="str">
        <f t="shared" si="3"/>
        <v/>
      </c>
      <c r="B266" s="415"/>
      <c r="C266" s="118"/>
      <c r="D266" s="118"/>
      <c r="E266" s="418"/>
      <c r="F266" s="418"/>
      <c r="G266" s="417"/>
      <c r="H266" s="417"/>
      <c r="I266" s="82"/>
    </row>
    <row r="267" spans="1:9" s="81" customFormat="1" ht="15.5" x14ac:dyDescent="0.25">
      <c r="A267" s="414" t="str">
        <f t="shared" si="3"/>
        <v/>
      </c>
      <c r="B267" s="415"/>
      <c r="C267" s="118"/>
      <c r="D267" s="118"/>
      <c r="E267" s="418"/>
      <c r="F267" s="418"/>
      <c r="G267" s="417"/>
      <c r="H267" s="417"/>
      <c r="I267" s="82"/>
    </row>
    <row r="268" spans="1:9" s="81" customFormat="1" ht="15.5" x14ac:dyDescent="0.25">
      <c r="A268" s="414" t="str">
        <f t="shared" si="3"/>
        <v/>
      </c>
      <c r="B268" s="415"/>
      <c r="C268" s="118"/>
      <c r="D268" s="118"/>
      <c r="E268" s="418"/>
      <c r="F268" s="418"/>
      <c r="G268" s="417"/>
      <c r="H268" s="417"/>
      <c r="I268" s="82"/>
    </row>
    <row r="269" spans="1:9" s="81" customFormat="1" ht="15.5" x14ac:dyDescent="0.25">
      <c r="A269" s="414" t="str">
        <f t="shared" si="3"/>
        <v/>
      </c>
      <c r="B269" s="415"/>
      <c r="C269" s="118"/>
      <c r="D269" s="118"/>
      <c r="E269" s="418"/>
      <c r="F269" s="418"/>
      <c r="G269" s="417"/>
      <c r="H269" s="417"/>
      <c r="I269" s="82"/>
    </row>
    <row r="270" spans="1:9" s="81" customFormat="1" ht="15.5" x14ac:dyDescent="0.25">
      <c r="A270" s="414" t="str">
        <f t="shared" si="3"/>
        <v/>
      </c>
      <c r="B270" s="415"/>
      <c r="C270" s="118"/>
      <c r="D270" s="118"/>
      <c r="E270" s="418"/>
      <c r="F270" s="418"/>
      <c r="G270" s="417"/>
      <c r="H270" s="417"/>
      <c r="I270" s="82"/>
    </row>
    <row r="271" spans="1:9" s="81" customFormat="1" ht="15.5" x14ac:dyDescent="0.25">
      <c r="A271" s="414" t="str">
        <f t="shared" si="3"/>
        <v/>
      </c>
      <c r="B271" s="415"/>
      <c r="C271" s="118"/>
      <c r="D271" s="118"/>
      <c r="E271" s="418"/>
      <c r="F271" s="418"/>
      <c r="G271" s="417"/>
      <c r="H271" s="417"/>
      <c r="I271" s="82"/>
    </row>
    <row r="272" spans="1:9" s="81" customFormat="1" ht="15.5" x14ac:dyDescent="0.25">
      <c r="A272" s="414" t="str">
        <f t="shared" si="3"/>
        <v/>
      </c>
      <c r="B272" s="415"/>
      <c r="C272" s="118"/>
      <c r="D272" s="118"/>
      <c r="E272" s="418"/>
      <c r="F272" s="418"/>
      <c r="G272" s="417"/>
      <c r="H272" s="417"/>
      <c r="I272" s="82"/>
    </row>
    <row r="273" spans="1:9" s="81" customFormat="1" ht="15.5" x14ac:dyDescent="0.25">
      <c r="A273" s="414" t="str">
        <f t="shared" si="3"/>
        <v/>
      </c>
      <c r="B273" s="415"/>
      <c r="C273" s="118"/>
      <c r="D273" s="118"/>
      <c r="E273" s="418"/>
      <c r="F273" s="418"/>
      <c r="G273" s="417"/>
      <c r="H273" s="417"/>
      <c r="I273" s="82"/>
    </row>
    <row r="274" spans="1:9" s="81" customFormat="1" ht="15.5" x14ac:dyDescent="0.25">
      <c r="A274" s="414" t="str">
        <f t="shared" si="3"/>
        <v/>
      </c>
      <c r="B274" s="415"/>
      <c r="C274" s="118"/>
      <c r="D274" s="118"/>
      <c r="E274" s="418"/>
      <c r="F274" s="418"/>
      <c r="G274" s="417"/>
      <c r="H274" s="417"/>
      <c r="I274" s="82"/>
    </row>
    <row r="275" spans="1:9" s="81" customFormat="1" ht="15.5" x14ac:dyDescent="0.25">
      <c r="A275" s="414" t="str">
        <f t="shared" si="3"/>
        <v/>
      </c>
      <c r="B275" s="415"/>
      <c r="C275" s="118"/>
      <c r="D275" s="118"/>
      <c r="E275" s="418"/>
      <c r="F275" s="418"/>
      <c r="G275" s="417"/>
      <c r="H275" s="417"/>
      <c r="I275" s="82"/>
    </row>
    <row r="276" spans="1:9" s="81" customFormat="1" ht="15.5" x14ac:dyDescent="0.25">
      <c r="A276" s="414" t="str">
        <f t="shared" si="3"/>
        <v/>
      </c>
      <c r="B276" s="415"/>
      <c r="C276" s="118"/>
      <c r="D276" s="118"/>
      <c r="E276" s="418"/>
      <c r="F276" s="418"/>
      <c r="G276" s="417"/>
      <c r="H276" s="417"/>
      <c r="I276" s="82"/>
    </row>
    <row r="277" spans="1:9" s="81" customFormat="1" ht="15.5" x14ac:dyDescent="0.25">
      <c r="A277" s="414" t="str">
        <f t="shared" ref="A277:A340" si="4">IF(COUNTA(B277:H277)&gt;0,ROW()-ROW($A$19),"")</f>
        <v/>
      </c>
      <c r="B277" s="415"/>
      <c r="C277" s="118"/>
      <c r="D277" s="118"/>
      <c r="E277" s="418"/>
      <c r="F277" s="418"/>
      <c r="G277" s="417"/>
      <c r="H277" s="417"/>
      <c r="I277" s="82"/>
    </row>
    <row r="278" spans="1:9" s="81" customFormat="1" ht="15.5" x14ac:dyDescent="0.25">
      <c r="A278" s="414" t="str">
        <f t="shared" si="4"/>
        <v/>
      </c>
      <c r="B278" s="415"/>
      <c r="C278" s="118"/>
      <c r="D278" s="118"/>
      <c r="E278" s="418"/>
      <c r="F278" s="418"/>
      <c r="G278" s="417"/>
      <c r="H278" s="417"/>
      <c r="I278" s="82"/>
    </row>
    <row r="279" spans="1:9" s="81" customFormat="1" ht="15.5" x14ac:dyDescent="0.25">
      <c r="A279" s="414" t="str">
        <f t="shared" si="4"/>
        <v/>
      </c>
      <c r="B279" s="415"/>
      <c r="C279" s="118"/>
      <c r="D279" s="118"/>
      <c r="E279" s="418"/>
      <c r="F279" s="418"/>
      <c r="G279" s="417"/>
      <c r="H279" s="417"/>
      <c r="I279" s="82"/>
    </row>
    <row r="280" spans="1:9" s="81" customFormat="1" ht="15.5" x14ac:dyDescent="0.25">
      <c r="A280" s="414" t="str">
        <f t="shared" si="4"/>
        <v/>
      </c>
      <c r="B280" s="415"/>
      <c r="C280" s="118"/>
      <c r="D280" s="118"/>
      <c r="E280" s="418"/>
      <c r="F280" s="418"/>
      <c r="G280" s="417"/>
      <c r="H280" s="417"/>
      <c r="I280" s="82"/>
    </row>
    <row r="281" spans="1:9" s="81" customFormat="1" ht="15.5" x14ac:dyDescent="0.25">
      <c r="A281" s="414" t="str">
        <f t="shared" si="4"/>
        <v/>
      </c>
      <c r="B281" s="415"/>
      <c r="C281" s="118"/>
      <c r="D281" s="118"/>
      <c r="E281" s="418"/>
      <c r="F281" s="418"/>
      <c r="G281" s="417"/>
      <c r="H281" s="417"/>
      <c r="I281" s="82"/>
    </row>
    <row r="282" spans="1:9" s="81" customFormat="1" ht="15.5" x14ac:dyDescent="0.25">
      <c r="A282" s="414" t="str">
        <f t="shared" si="4"/>
        <v/>
      </c>
      <c r="B282" s="415"/>
      <c r="C282" s="118"/>
      <c r="D282" s="118"/>
      <c r="E282" s="418"/>
      <c r="F282" s="418"/>
      <c r="G282" s="417"/>
      <c r="H282" s="417"/>
      <c r="I282" s="82"/>
    </row>
    <row r="283" spans="1:9" s="81" customFormat="1" ht="15.5" x14ac:dyDescent="0.25">
      <c r="A283" s="414" t="str">
        <f t="shared" si="4"/>
        <v/>
      </c>
      <c r="B283" s="415"/>
      <c r="C283" s="118"/>
      <c r="D283" s="118"/>
      <c r="E283" s="418"/>
      <c r="F283" s="418"/>
      <c r="G283" s="417"/>
      <c r="H283" s="417"/>
      <c r="I283" s="82"/>
    </row>
    <row r="284" spans="1:9" s="81" customFormat="1" ht="15.5" x14ac:dyDescent="0.25">
      <c r="A284" s="414" t="str">
        <f t="shared" si="4"/>
        <v/>
      </c>
      <c r="B284" s="415"/>
      <c r="C284" s="118"/>
      <c r="D284" s="118"/>
      <c r="E284" s="418"/>
      <c r="F284" s="418"/>
      <c r="G284" s="417"/>
      <c r="H284" s="417"/>
      <c r="I284" s="82"/>
    </row>
    <row r="285" spans="1:9" s="81" customFormat="1" ht="15.5" x14ac:dyDescent="0.25">
      <c r="A285" s="414" t="str">
        <f t="shared" si="4"/>
        <v/>
      </c>
      <c r="B285" s="415"/>
      <c r="C285" s="118"/>
      <c r="D285" s="118"/>
      <c r="E285" s="418"/>
      <c r="F285" s="418"/>
      <c r="G285" s="417"/>
      <c r="H285" s="417"/>
      <c r="I285" s="82"/>
    </row>
    <row r="286" spans="1:9" s="81" customFormat="1" ht="15.5" x14ac:dyDescent="0.25">
      <c r="A286" s="414" t="str">
        <f t="shared" si="4"/>
        <v/>
      </c>
      <c r="B286" s="415"/>
      <c r="C286" s="118"/>
      <c r="D286" s="118"/>
      <c r="E286" s="418"/>
      <c r="F286" s="418"/>
      <c r="G286" s="417"/>
      <c r="H286" s="417"/>
      <c r="I286" s="82"/>
    </row>
    <row r="287" spans="1:9" s="81" customFormat="1" ht="15.5" x14ac:dyDescent="0.25">
      <c r="A287" s="414" t="str">
        <f t="shared" si="4"/>
        <v/>
      </c>
      <c r="B287" s="415"/>
      <c r="C287" s="118"/>
      <c r="D287" s="118"/>
      <c r="E287" s="418"/>
      <c r="F287" s="418"/>
      <c r="G287" s="417"/>
      <c r="H287" s="417"/>
      <c r="I287" s="82"/>
    </row>
    <row r="288" spans="1:9" s="81" customFormat="1" ht="15.5" x14ac:dyDescent="0.25">
      <c r="A288" s="414" t="str">
        <f t="shared" si="4"/>
        <v/>
      </c>
      <c r="B288" s="415"/>
      <c r="C288" s="118"/>
      <c r="D288" s="118"/>
      <c r="E288" s="418"/>
      <c r="F288" s="418"/>
      <c r="G288" s="417"/>
      <c r="H288" s="417"/>
      <c r="I288" s="82"/>
    </row>
    <row r="289" spans="1:9" s="81" customFormat="1" ht="15.5" x14ac:dyDescent="0.25">
      <c r="A289" s="414" t="str">
        <f t="shared" si="4"/>
        <v/>
      </c>
      <c r="B289" s="415"/>
      <c r="C289" s="118"/>
      <c r="D289" s="118"/>
      <c r="E289" s="418"/>
      <c r="F289" s="418"/>
      <c r="G289" s="417"/>
      <c r="H289" s="417"/>
      <c r="I289" s="82"/>
    </row>
    <row r="290" spans="1:9" s="81" customFormat="1" ht="15.5" x14ac:dyDescent="0.25">
      <c r="A290" s="414" t="str">
        <f t="shared" si="4"/>
        <v/>
      </c>
      <c r="B290" s="415"/>
      <c r="C290" s="118"/>
      <c r="D290" s="118"/>
      <c r="E290" s="418"/>
      <c r="F290" s="418"/>
      <c r="G290" s="417"/>
      <c r="H290" s="417"/>
      <c r="I290" s="82"/>
    </row>
    <row r="291" spans="1:9" s="81" customFormat="1" ht="15.5" x14ac:dyDescent="0.25">
      <c r="A291" s="414" t="str">
        <f t="shared" si="4"/>
        <v/>
      </c>
      <c r="B291" s="415"/>
      <c r="C291" s="118"/>
      <c r="D291" s="118"/>
      <c r="E291" s="418"/>
      <c r="F291" s="418"/>
      <c r="G291" s="417"/>
      <c r="H291" s="417"/>
      <c r="I291" s="82"/>
    </row>
    <row r="292" spans="1:9" s="81" customFormat="1" ht="15.5" x14ac:dyDescent="0.25">
      <c r="A292" s="414" t="str">
        <f t="shared" si="4"/>
        <v/>
      </c>
      <c r="B292" s="415"/>
      <c r="C292" s="118"/>
      <c r="D292" s="118"/>
      <c r="E292" s="418"/>
      <c r="F292" s="418"/>
      <c r="G292" s="417"/>
      <c r="H292" s="417"/>
      <c r="I292" s="82"/>
    </row>
    <row r="293" spans="1:9" s="81" customFormat="1" ht="15.5" x14ac:dyDescent="0.25">
      <c r="A293" s="414" t="str">
        <f t="shared" si="4"/>
        <v/>
      </c>
      <c r="B293" s="415"/>
      <c r="C293" s="118"/>
      <c r="D293" s="118"/>
      <c r="E293" s="418"/>
      <c r="F293" s="418"/>
      <c r="G293" s="417"/>
      <c r="H293" s="417"/>
      <c r="I293" s="82"/>
    </row>
    <row r="294" spans="1:9" s="81" customFormat="1" ht="15.5" x14ac:dyDescent="0.25">
      <c r="A294" s="414" t="str">
        <f t="shared" si="4"/>
        <v/>
      </c>
      <c r="B294" s="415"/>
      <c r="C294" s="118"/>
      <c r="D294" s="118"/>
      <c r="E294" s="418"/>
      <c r="F294" s="418"/>
      <c r="G294" s="417"/>
      <c r="H294" s="417"/>
      <c r="I294" s="82"/>
    </row>
    <row r="295" spans="1:9" s="81" customFormat="1" ht="15.5" x14ac:dyDescent="0.25">
      <c r="A295" s="414" t="str">
        <f t="shared" si="4"/>
        <v/>
      </c>
      <c r="B295" s="415"/>
      <c r="C295" s="118"/>
      <c r="D295" s="118"/>
      <c r="E295" s="418"/>
      <c r="F295" s="418"/>
      <c r="G295" s="417"/>
      <c r="H295" s="417"/>
      <c r="I295" s="82"/>
    </row>
    <row r="296" spans="1:9" s="81" customFormat="1" ht="15.5" x14ac:dyDescent="0.25">
      <c r="A296" s="414" t="str">
        <f t="shared" si="4"/>
        <v/>
      </c>
      <c r="B296" s="415"/>
      <c r="C296" s="118"/>
      <c r="D296" s="118"/>
      <c r="E296" s="418"/>
      <c r="F296" s="418"/>
      <c r="G296" s="417"/>
      <c r="H296" s="417"/>
      <c r="I296" s="82"/>
    </row>
    <row r="297" spans="1:9" s="81" customFormat="1" ht="15.5" x14ac:dyDescent="0.25">
      <c r="A297" s="414" t="str">
        <f t="shared" si="4"/>
        <v/>
      </c>
      <c r="B297" s="415"/>
      <c r="C297" s="118"/>
      <c r="D297" s="118"/>
      <c r="E297" s="418"/>
      <c r="F297" s="418"/>
      <c r="G297" s="417"/>
      <c r="H297" s="417"/>
      <c r="I297" s="82"/>
    </row>
    <row r="298" spans="1:9" s="81" customFormat="1" ht="15.5" x14ac:dyDescent="0.25">
      <c r="A298" s="414" t="str">
        <f t="shared" si="4"/>
        <v/>
      </c>
      <c r="B298" s="415"/>
      <c r="C298" s="118"/>
      <c r="D298" s="118"/>
      <c r="E298" s="418"/>
      <c r="F298" s="418"/>
      <c r="G298" s="417"/>
      <c r="H298" s="417"/>
      <c r="I298" s="82"/>
    </row>
    <row r="299" spans="1:9" s="81" customFormat="1" ht="15.5" x14ac:dyDescent="0.25">
      <c r="A299" s="414" t="str">
        <f t="shared" si="4"/>
        <v/>
      </c>
      <c r="B299" s="415"/>
      <c r="C299" s="118"/>
      <c r="D299" s="118"/>
      <c r="E299" s="418"/>
      <c r="F299" s="418"/>
      <c r="G299" s="417"/>
      <c r="H299" s="417"/>
      <c r="I299" s="82"/>
    </row>
    <row r="300" spans="1:9" s="81" customFormat="1" ht="15.5" x14ac:dyDescent="0.25">
      <c r="A300" s="414" t="str">
        <f t="shared" si="4"/>
        <v/>
      </c>
      <c r="B300" s="415"/>
      <c r="C300" s="118"/>
      <c r="D300" s="118"/>
      <c r="E300" s="418"/>
      <c r="F300" s="418"/>
      <c r="G300" s="417"/>
      <c r="H300" s="417"/>
      <c r="I300" s="82"/>
    </row>
    <row r="301" spans="1:9" s="81" customFormat="1" ht="15.5" x14ac:dyDescent="0.25">
      <c r="A301" s="414" t="str">
        <f t="shared" si="4"/>
        <v/>
      </c>
      <c r="B301" s="415"/>
      <c r="C301" s="118"/>
      <c r="D301" s="118"/>
      <c r="E301" s="418"/>
      <c r="F301" s="418"/>
      <c r="G301" s="417"/>
      <c r="H301" s="417"/>
      <c r="I301" s="82"/>
    </row>
    <row r="302" spans="1:9" s="81" customFormat="1" ht="15.5" x14ac:dyDescent="0.25">
      <c r="A302" s="414" t="str">
        <f t="shared" si="4"/>
        <v/>
      </c>
      <c r="B302" s="415"/>
      <c r="C302" s="118"/>
      <c r="D302" s="118"/>
      <c r="E302" s="418"/>
      <c r="F302" s="418"/>
      <c r="G302" s="417"/>
      <c r="H302" s="417"/>
      <c r="I302" s="82"/>
    </row>
    <row r="303" spans="1:9" s="81" customFormat="1" ht="15.5" x14ac:dyDescent="0.25">
      <c r="A303" s="414" t="str">
        <f t="shared" si="4"/>
        <v/>
      </c>
      <c r="B303" s="415"/>
      <c r="C303" s="118"/>
      <c r="D303" s="118"/>
      <c r="E303" s="418"/>
      <c r="F303" s="418"/>
      <c r="G303" s="417"/>
      <c r="H303" s="417"/>
      <c r="I303" s="82"/>
    </row>
    <row r="304" spans="1:9" s="81" customFormat="1" ht="15.5" x14ac:dyDescent="0.25">
      <c r="A304" s="414" t="str">
        <f t="shared" si="4"/>
        <v/>
      </c>
      <c r="B304" s="415"/>
      <c r="C304" s="118"/>
      <c r="D304" s="118"/>
      <c r="E304" s="418"/>
      <c r="F304" s="418"/>
      <c r="G304" s="417"/>
      <c r="H304" s="417"/>
      <c r="I304" s="82"/>
    </row>
    <row r="305" spans="1:9" s="81" customFormat="1" ht="15.5" x14ac:dyDescent="0.25">
      <c r="A305" s="414" t="str">
        <f t="shared" si="4"/>
        <v/>
      </c>
      <c r="B305" s="415"/>
      <c r="C305" s="118"/>
      <c r="D305" s="118"/>
      <c r="E305" s="418"/>
      <c r="F305" s="418"/>
      <c r="G305" s="417"/>
      <c r="H305" s="417"/>
      <c r="I305" s="82"/>
    </row>
    <row r="306" spans="1:9" s="81" customFormat="1" ht="15.5" x14ac:dyDescent="0.25">
      <c r="A306" s="414" t="str">
        <f t="shared" si="4"/>
        <v/>
      </c>
      <c r="B306" s="415"/>
      <c r="C306" s="118"/>
      <c r="D306" s="118"/>
      <c r="E306" s="418"/>
      <c r="F306" s="418"/>
      <c r="G306" s="417"/>
      <c r="H306" s="417"/>
      <c r="I306" s="82"/>
    </row>
    <row r="307" spans="1:9" s="81" customFormat="1" ht="15.5" x14ac:dyDescent="0.25">
      <c r="A307" s="414" t="str">
        <f t="shared" si="4"/>
        <v/>
      </c>
      <c r="B307" s="415"/>
      <c r="C307" s="118"/>
      <c r="D307" s="118"/>
      <c r="E307" s="418"/>
      <c r="F307" s="418"/>
      <c r="G307" s="417"/>
      <c r="H307" s="417"/>
      <c r="I307" s="82"/>
    </row>
    <row r="308" spans="1:9" s="81" customFormat="1" ht="15.5" x14ac:dyDescent="0.25">
      <c r="A308" s="414" t="str">
        <f t="shared" si="4"/>
        <v/>
      </c>
      <c r="B308" s="415"/>
      <c r="C308" s="118"/>
      <c r="D308" s="118"/>
      <c r="E308" s="418"/>
      <c r="F308" s="418"/>
      <c r="G308" s="417"/>
      <c r="H308" s="417"/>
      <c r="I308" s="82"/>
    </row>
    <row r="309" spans="1:9" s="81" customFormat="1" ht="15.5" x14ac:dyDescent="0.25">
      <c r="A309" s="414" t="str">
        <f t="shared" si="4"/>
        <v/>
      </c>
      <c r="B309" s="415"/>
      <c r="C309" s="118"/>
      <c r="D309" s="118"/>
      <c r="E309" s="418"/>
      <c r="F309" s="418"/>
      <c r="G309" s="417"/>
      <c r="H309" s="417"/>
      <c r="I309" s="82"/>
    </row>
    <row r="310" spans="1:9" s="81" customFormat="1" ht="15.5" x14ac:dyDescent="0.25">
      <c r="A310" s="414" t="str">
        <f t="shared" si="4"/>
        <v/>
      </c>
      <c r="B310" s="415"/>
      <c r="C310" s="118"/>
      <c r="D310" s="118"/>
      <c r="E310" s="418"/>
      <c r="F310" s="418"/>
      <c r="G310" s="417"/>
      <c r="H310" s="417"/>
      <c r="I310" s="82"/>
    </row>
    <row r="311" spans="1:9" s="81" customFormat="1" ht="15.5" x14ac:dyDescent="0.25">
      <c r="A311" s="414" t="str">
        <f t="shared" si="4"/>
        <v/>
      </c>
      <c r="B311" s="415"/>
      <c r="C311" s="118"/>
      <c r="D311" s="118"/>
      <c r="E311" s="418"/>
      <c r="F311" s="418"/>
      <c r="G311" s="417"/>
      <c r="H311" s="417"/>
      <c r="I311" s="82"/>
    </row>
    <row r="312" spans="1:9" s="81" customFormat="1" ht="15.5" x14ac:dyDescent="0.25">
      <c r="A312" s="414" t="str">
        <f t="shared" si="4"/>
        <v/>
      </c>
      <c r="B312" s="415"/>
      <c r="C312" s="118"/>
      <c r="D312" s="118"/>
      <c r="E312" s="418"/>
      <c r="F312" s="418"/>
      <c r="G312" s="417"/>
      <c r="H312" s="417"/>
      <c r="I312" s="82"/>
    </row>
    <row r="313" spans="1:9" s="81" customFormat="1" ht="15.5" x14ac:dyDescent="0.25">
      <c r="A313" s="414" t="str">
        <f t="shared" si="4"/>
        <v/>
      </c>
      <c r="B313" s="415"/>
      <c r="C313" s="118"/>
      <c r="D313" s="118"/>
      <c r="E313" s="418"/>
      <c r="F313" s="418"/>
      <c r="G313" s="417"/>
      <c r="H313" s="417"/>
      <c r="I313" s="82"/>
    </row>
    <row r="314" spans="1:9" s="81" customFormat="1" ht="15.5" x14ac:dyDescent="0.25">
      <c r="A314" s="414" t="str">
        <f t="shared" si="4"/>
        <v/>
      </c>
      <c r="B314" s="415"/>
      <c r="C314" s="118"/>
      <c r="D314" s="118"/>
      <c r="E314" s="418"/>
      <c r="F314" s="418"/>
      <c r="G314" s="417"/>
      <c r="H314" s="417"/>
      <c r="I314" s="82"/>
    </row>
    <row r="315" spans="1:9" s="81" customFormat="1" ht="15.5" x14ac:dyDescent="0.25">
      <c r="A315" s="414" t="str">
        <f t="shared" si="4"/>
        <v/>
      </c>
      <c r="B315" s="415"/>
      <c r="C315" s="118"/>
      <c r="D315" s="118"/>
      <c r="E315" s="418"/>
      <c r="F315" s="418"/>
      <c r="G315" s="417"/>
      <c r="H315" s="417"/>
      <c r="I315" s="82"/>
    </row>
    <row r="316" spans="1:9" s="81" customFormat="1" ht="15.5" x14ac:dyDescent="0.25">
      <c r="A316" s="414" t="str">
        <f t="shared" si="4"/>
        <v/>
      </c>
      <c r="B316" s="415"/>
      <c r="C316" s="118"/>
      <c r="D316" s="118"/>
      <c r="E316" s="418"/>
      <c r="F316" s="418"/>
      <c r="G316" s="417"/>
      <c r="H316" s="417"/>
      <c r="I316" s="82"/>
    </row>
    <row r="317" spans="1:9" s="81" customFormat="1" ht="15.5" x14ac:dyDescent="0.25">
      <c r="A317" s="414" t="str">
        <f t="shared" si="4"/>
        <v/>
      </c>
      <c r="B317" s="415"/>
      <c r="C317" s="118"/>
      <c r="D317" s="118"/>
      <c r="E317" s="418"/>
      <c r="F317" s="418"/>
      <c r="G317" s="417"/>
      <c r="H317" s="417"/>
      <c r="I317" s="82"/>
    </row>
    <row r="318" spans="1:9" s="81" customFormat="1" ht="15.5" x14ac:dyDescent="0.25">
      <c r="A318" s="414" t="str">
        <f t="shared" si="4"/>
        <v/>
      </c>
      <c r="B318" s="415"/>
      <c r="C318" s="118"/>
      <c r="D318" s="118"/>
      <c r="E318" s="418"/>
      <c r="F318" s="418"/>
      <c r="G318" s="417"/>
      <c r="H318" s="417"/>
      <c r="I318" s="82"/>
    </row>
    <row r="319" spans="1:9" s="81" customFormat="1" ht="15.5" x14ac:dyDescent="0.25">
      <c r="A319" s="414" t="str">
        <f t="shared" si="4"/>
        <v/>
      </c>
      <c r="B319" s="415"/>
      <c r="C319" s="118"/>
      <c r="D319" s="118"/>
      <c r="E319" s="418"/>
      <c r="F319" s="418"/>
      <c r="G319" s="417"/>
      <c r="H319" s="417"/>
      <c r="I319" s="82"/>
    </row>
    <row r="320" spans="1:9" s="81" customFormat="1" ht="15.5" x14ac:dyDescent="0.25">
      <c r="A320" s="414" t="str">
        <f t="shared" si="4"/>
        <v/>
      </c>
      <c r="B320" s="415"/>
      <c r="C320" s="118"/>
      <c r="D320" s="118"/>
      <c r="E320" s="418"/>
      <c r="F320" s="418"/>
      <c r="G320" s="417"/>
      <c r="H320" s="417"/>
      <c r="I320" s="82"/>
    </row>
    <row r="321" spans="1:9" s="81" customFormat="1" ht="15.5" x14ac:dyDescent="0.25">
      <c r="A321" s="414" t="str">
        <f t="shared" si="4"/>
        <v/>
      </c>
      <c r="B321" s="415"/>
      <c r="C321" s="118"/>
      <c r="D321" s="118"/>
      <c r="E321" s="418"/>
      <c r="F321" s="418"/>
      <c r="G321" s="417"/>
      <c r="H321" s="417"/>
      <c r="I321" s="82"/>
    </row>
    <row r="322" spans="1:9" s="81" customFormat="1" ht="15.5" x14ac:dyDescent="0.25">
      <c r="A322" s="414" t="str">
        <f t="shared" si="4"/>
        <v/>
      </c>
      <c r="B322" s="415"/>
      <c r="C322" s="118"/>
      <c r="D322" s="118"/>
      <c r="E322" s="418"/>
      <c r="F322" s="418"/>
      <c r="G322" s="417"/>
      <c r="H322" s="417"/>
      <c r="I322" s="82"/>
    </row>
    <row r="323" spans="1:9" s="81" customFormat="1" ht="15.5" x14ac:dyDescent="0.25">
      <c r="A323" s="414" t="str">
        <f t="shared" si="4"/>
        <v/>
      </c>
      <c r="B323" s="415"/>
      <c r="C323" s="118"/>
      <c r="D323" s="118"/>
      <c r="E323" s="418"/>
      <c r="F323" s="418"/>
      <c r="G323" s="417"/>
      <c r="H323" s="417"/>
      <c r="I323" s="82"/>
    </row>
    <row r="324" spans="1:9" s="81" customFormat="1" ht="15.5" x14ac:dyDescent="0.25">
      <c r="A324" s="414" t="str">
        <f t="shared" si="4"/>
        <v/>
      </c>
      <c r="B324" s="415"/>
      <c r="C324" s="118"/>
      <c r="D324" s="118"/>
      <c r="E324" s="418"/>
      <c r="F324" s="418"/>
      <c r="G324" s="417"/>
      <c r="H324" s="417"/>
      <c r="I324" s="82"/>
    </row>
    <row r="325" spans="1:9" s="81" customFormat="1" ht="15.5" x14ac:dyDescent="0.25">
      <c r="A325" s="414" t="str">
        <f t="shared" si="4"/>
        <v/>
      </c>
      <c r="B325" s="415"/>
      <c r="C325" s="118"/>
      <c r="D325" s="118"/>
      <c r="E325" s="418"/>
      <c r="F325" s="418"/>
      <c r="G325" s="417"/>
      <c r="H325" s="417"/>
      <c r="I325" s="82"/>
    </row>
    <row r="326" spans="1:9" s="81" customFormat="1" ht="15.5" x14ac:dyDescent="0.25">
      <c r="A326" s="414" t="str">
        <f t="shared" si="4"/>
        <v/>
      </c>
      <c r="B326" s="415"/>
      <c r="C326" s="118"/>
      <c r="D326" s="118"/>
      <c r="E326" s="418"/>
      <c r="F326" s="418"/>
      <c r="G326" s="417"/>
      <c r="H326" s="417"/>
      <c r="I326" s="82"/>
    </row>
    <row r="327" spans="1:9" s="81" customFormat="1" ht="15.5" x14ac:dyDescent="0.25">
      <c r="A327" s="414" t="str">
        <f t="shared" si="4"/>
        <v/>
      </c>
      <c r="B327" s="415"/>
      <c r="C327" s="118"/>
      <c r="D327" s="118"/>
      <c r="E327" s="418"/>
      <c r="F327" s="418"/>
      <c r="G327" s="417"/>
      <c r="H327" s="417"/>
      <c r="I327" s="82"/>
    </row>
    <row r="328" spans="1:9" s="81" customFormat="1" ht="15.5" x14ac:dyDescent="0.25">
      <c r="A328" s="414" t="str">
        <f t="shared" si="4"/>
        <v/>
      </c>
      <c r="B328" s="415"/>
      <c r="C328" s="118"/>
      <c r="D328" s="118"/>
      <c r="E328" s="418"/>
      <c r="F328" s="418"/>
      <c r="G328" s="417"/>
      <c r="H328" s="417"/>
      <c r="I328" s="82"/>
    </row>
    <row r="329" spans="1:9" s="81" customFormat="1" ht="15.5" x14ac:dyDescent="0.25">
      <c r="A329" s="414" t="str">
        <f t="shared" si="4"/>
        <v/>
      </c>
      <c r="B329" s="415"/>
      <c r="C329" s="118"/>
      <c r="D329" s="118"/>
      <c r="E329" s="418"/>
      <c r="F329" s="418"/>
      <c r="G329" s="417"/>
      <c r="H329" s="417"/>
      <c r="I329" s="82"/>
    </row>
    <row r="330" spans="1:9" s="81" customFormat="1" ht="15.5" x14ac:dyDescent="0.25">
      <c r="A330" s="414" t="str">
        <f t="shared" si="4"/>
        <v/>
      </c>
      <c r="B330" s="415"/>
      <c r="C330" s="118"/>
      <c r="D330" s="118"/>
      <c r="E330" s="418"/>
      <c r="F330" s="418"/>
      <c r="G330" s="417"/>
      <c r="H330" s="417"/>
      <c r="I330" s="82"/>
    </row>
    <row r="331" spans="1:9" s="81" customFormat="1" ht="15.5" x14ac:dyDescent="0.25">
      <c r="A331" s="414" t="str">
        <f t="shared" si="4"/>
        <v/>
      </c>
      <c r="B331" s="415"/>
      <c r="C331" s="118"/>
      <c r="D331" s="118"/>
      <c r="E331" s="418"/>
      <c r="F331" s="418"/>
      <c r="G331" s="417"/>
      <c r="H331" s="417"/>
      <c r="I331" s="82"/>
    </row>
    <row r="332" spans="1:9" s="81" customFormat="1" ht="15.5" x14ac:dyDescent="0.25">
      <c r="A332" s="414" t="str">
        <f t="shared" si="4"/>
        <v/>
      </c>
      <c r="B332" s="415"/>
      <c r="C332" s="118"/>
      <c r="D332" s="118"/>
      <c r="E332" s="418"/>
      <c r="F332" s="418"/>
      <c r="G332" s="417"/>
      <c r="H332" s="417"/>
      <c r="I332" s="82"/>
    </row>
    <row r="333" spans="1:9" s="81" customFormat="1" ht="15.5" x14ac:dyDescent="0.25">
      <c r="A333" s="414" t="str">
        <f t="shared" si="4"/>
        <v/>
      </c>
      <c r="B333" s="415"/>
      <c r="C333" s="118"/>
      <c r="D333" s="118"/>
      <c r="E333" s="418"/>
      <c r="F333" s="418"/>
      <c r="G333" s="417"/>
      <c r="H333" s="417"/>
      <c r="I333" s="82"/>
    </row>
    <row r="334" spans="1:9" s="81" customFormat="1" ht="15.5" x14ac:dyDescent="0.25">
      <c r="A334" s="414" t="str">
        <f t="shared" si="4"/>
        <v/>
      </c>
      <c r="B334" s="415"/>
      <c r="C334" s="118"/>
      <c r="D334" s="118"/>
      <c r="E334" s="418"/>
      <c r="F334" s="418"/>
      <c r="G334" s="417"/>
      <c r="H334" s="417"/>
      <c r="I334" s="82"/>
    </row>
    <row r="335" spans="1:9" s="81" customFormat="1" ht="15.5" x14ac:dyDescent="0.25">
      <c r="A335" s="414" t="str">
        <f t="shared" si="4"/>
        <v/>
      </c>
      <c r="B335" s="415"/>
      <c r="C335" s="118"/>
      <c r="D335" s="118"/>
      <c r="E335" s="418"/>
      <c r="F335" s="418"/>
      <c r="G335" s="417"/>
      <c r="H335" s="417"/>
      <c r="I335" s="82"/>
    </row>
    <row r="336" spans="1:9" s="81" customFormat="1" ht="15.5" x14ac:dyDescent="0.25">
      <c r="A336" s="414" t="str">
        <f t="shared" si="4"/>
        <v/>
      </c>
      <c r="B336" s="415"/>
      <c r="C336" s="118"/>
      <c r="D336" s="118"/>
      <c r="E336" s="418"/>
      <c r="F336" s="418"/>
      <c r="G336" s="417"/>
      <c r="H336" s="417"/>
      <c r="I336" s="82"/>
    </row>
    <row r="337" spans="1:9" s="81" customFormat="1" ht="15.5" x14ac:dyDescent="0.25">
      <c r="A337" s="414" t="str">
        <f t="shared" si="4"/>
        <v/>
      </c>
      <c r="B337" s="415"/>
      <c r="C337" s="118"/>
      <c r="D337" s="118"/>
      <c r="E337" s="418"/>
      <c r="F337" s="418"/>
      <c r="G337" s="417"/>
      <c r="H337" s="417"/>
      <c r="I337" s="82"/>
    </row>
    <row r="338" spans="1:9" s="81" customFormat="1" ht="15.5" x14ac:dyDescent="0.25">
      <c r="A338" s="414" t="str">
        <f t="shared" si="4"/>
        <v/>
      </c>
      <c r="B338" s="415"/>
      <c r="C338" s="118"/>
      <c r="D338" s="118"/>
      <c r="E338" s="418"/>
      <c r="F338" s="418"/>
      <c r="G338" s="417"/>
      <c r="H338" s="417"/>
      <c r="I338" s="82"/>
    </row>
    <row r="339" spans="1:9" s="81" customFormat="1" ht="15.5" x14ac:dyDescent="0.25">
      <c r="A339" s="414" t="str">
        <f t="shared" si="4"/>
        <v/>
      </c>
      <c r="B339" s="415"/>
      <c r="C339" s="118"/>
      <c r="D339" s="118"/>
      <c r="E339" s="418"/>
      <c r="F339" s="418"/>
      <c r="G339" s="417"/>
      <c r="H339" s="417"/>
      <c r="I339" s="82"/>
    </row>
    <row r="340" spans="1:9" s="81" customFormat="1" ht="15.5" x14ac:dyDescent="0.25">
      <c r="A340" s="414" t="str">
        <f t="shared" si="4"/>
        <v/>
      </c>
      <c r="B340" s="415"/>
      <c r="C340" s="118"/>
      <c r="D340" s="118"/>
      <c r="E340" s="418"/>
      <c r="F340" s="418"/>
      <c r="G340" s="417"/>
      <c r="H340" s="417"/>
      <c r="I340" s="82"/>
    </row>
    <row r="341" spans="1:9" s="81" customFormat="1" ht="15.5" x14ac:dyDescent="0.25">
      <c r="A341" s="414" t="str">
        <f t="shared" ref="A341:A404" si="5">IF(COUNTA(B341:H341)&gt;0,ROW()-ROW($A$19),"")</f>
        <v/>
      </c>
      <c r="B341" s="415"/>
      <c r="C341" s="118"/>
      <c r="D341" s="118"/>
      <c r="E341" s="418"/>
      <c r="F341" s="418"/>
      <c r="G341" s="417"/>
      <c r="H341" s="417"/>
      <c r="I341" s="82"/>
    </row>
    <row r="342" spans="1:9" s="81" customFormat="1" ht="15.5" x14ac:dyDescent="0.25">
      <c r="A342" s="414" t="str">
        <f t="shared" si="5"/>
        <v/>
      </c>
      <c r="B342" s="415"/>
      <c r="C342" s="118"/>
      <c r="D342" s="118"/>
      <c r="E342" s="418"/>
      <c r="F342" s="418"/>
      <c r="G342" s="417"/>
      <c r="H342" s="417"/>
      <c r="I342" s="82"/>
    </row>
    <row r="343" spans="1:9" s="81" customFormat="1" ht="15.5" x14ac:dyDescent="0.25">
      <c r="A343" s="414" t="str">
        <f t="shared" si="5"/>
        <v/>
      </c>
      <c r="B343" s="415"/>
      <c r="C343" s="118"/>
      <c r="D343" s="118"/>
      <c r="E343" s="418"/>
      <c r="F343" s="418"/>
      <c r="G343" s="417"/>
      <c r="H343" s="417"/>
      <c r="I343" s="82"/>
    </row>
    <row r="344" spans="1:9" s="81" customFormat="1" ht="15.5" x14ac:dyDescent="0.25">
      <c r="A344" s="414" t="str">
        <f t="shared" si="5"/>
        <v/>
      </c>
      <c r="B344" s="415"/>
      <c r="C344" s="118"/>
      <c r="D344" s="118"/>
      <c r="E344" s="418"/>
      <c r="F344" s="418"/>
      <c r="G344" s="417"/>
      <c r="H344" s="417"/>
      <c r="I344" s="82"/>
    </row>
    <row r="345" spans="1:9" s="81" customFormat="1" ht="15.5" x14ac:dyDescent="0.25">
      <c r="A345" s="414" t="str">
        <f t="shared" si="5"/>
        <v/>
      </c>
      <c r="B345" s="415"/>
      <c r="C345" s="118"/>
      <c r="D345" s="118"/>
      <c r="E345" s="418"/>
      <c r="F345" s="418"/>
      <c r="G345" s="417"/>
      <c r="H345" s="417"/>
      <c r="I345" s="82"/>
    </row>
    <row r="346" spans="1:9" s="81" customFormat="1" ht="15.5" x14ac:dyDescent="0.25">
      <c r="A346" s="414" t="str">
        <f t="shared" si="5"/>
        <v/>
      </c>
      <c r="B346" s="415"/>
      <c r="C346" s="118"/>
      <c r="D346" s="118"/>
      <c r="E346" s="418"/>
      <c r="F346" s="418"/>
      <c r="G346" s="417"/>
      <c r="H346" s="417"/>
      <c r="I346" s="82"/>
    </row>
    <row r="347" spans="1:9" s="81" customFormat="1" ht="15.5" x14ac:dyDescent="0.25">
      <c r="A347" s="414" t="str">
        <f t="shared" si="5"/>
        <v/>
      </c>
      <c r="B347" s="415"/>
      <c r="C347" s="118"/>
      <c r="D347" s="118"/>
      <c r="E347" s="418"/>
      <c r="F347" s="418"/>
      <c r="G347" s="417"/>
      <c r="H347" s="417"/>
      <c r="I347" s="82"/>
    </row>
    <row r="348" spans="1:9" s="81" customFormat="1" ht="15.5" x14ac:dyDescent="0.25">
      <c r="A348" s="414" t="str">
        <f t="shared" si="5"/>
        <v/>
      </c>
      <c r="B348" s="415"/>
      <c r="C348" s="118"/>
      <c r="D348" s="118"/>
      <c r="E348" s="418"/>
      <c r="F348" s="418"/>
      <c r="G348" s="417"/>
      <c r="H348" s="417"/>
      <c r="I348" s="82"/>
    </row>
    <row r="349" spans="1:9" s="81" customFormat="1" ht="15.5" x14ac:dyDescent="0.25">
      <c r="A349" s="414" t="str">
        <f t="shared" si="5"/>
        <v/>
      </c>
      <c r="B349" s="415"/>
      <c r="C349" s="118"/>
      <c r="D349" s="118"/>
      <c r="E349" s="418"/>
      <c r="F349" s="418"/>
      <c r="G349" s="417"/>
      <c r="H349" s="417"/>
      <c r="I349" s="82"/>
    </row>
    <row r="350" spans="1:9" s="81" customFormat="1" ht="15.5" x14ac:dyDescent="0.25">
      <c r="A350" s="414" t="str">
        <f t="shared" si="5"/>
        <v/>
      </c>
      <c r="B350" s="415"/>
      <c r="C350" s="118"/>
      <c r="D350" s="118"/>
      <c r="E350" s="418"/>
      <c r="F350" s="418"/>
      <c r="G350" s="417"/>
      <c r="H350" s="417"/>
      <c r="I350" s="82"/>
    </row>
    <row r="351" spans="1:9" s="81" customFormat="1" ht="15.5" x14ac:dyDescent="0.25">
      <c r="A351" s="414" t="str">
        <f t="shared" si="5"/>
        <v/>
      </c>
      <c r="B351" s="415"/>
      <c r="C351" s="118"/>
      <c r="D351" s="118"/>
      <c r="E351" s="418"/>
      <c r="F351" s="418"/>
      <c r="G351" s="417"/>
      <c r="H351" s="417"/>
      <c r="I351" s="82"/>
    </row>
    <row r="352" spans="1:9" s="81" customFormat="1" ht="15.5" x14ac:dyDescent="0.25">
      <c r="A352" s="414" t="str">
        <f t="shared" si="5"/>
        <v/>
      </c>
      <c r="B352" s="415"/>
      <c r="C352" s="118"/>
      <c r="D352" s="118"/>
      <c r="E352" s="418"/>
      <c r="F352" s="418"/>
      <c r="G352" s="417"/>
      <c r="H352" s="417"/>
      <c r="I352" s="82"/>
    </row>
    <row r="353" spans="1:9" s="81" customFormat="1" ht="15.5" x14ac:dyDescent="0.25">
      <c r="A353" s="414" t="str">
        <f t="shared" si="5"/>
        <v/>
      </c>
      <c r="B353" s="415"/>
      <c r="C353" s="118"/>
      <c r="D353" s="118"/>
      <c r="E353" s="418"/>
      <c r="F353" s="418"/>
      <c r="G353" s="417"/>
      <c r="H353" s="417"/>
      <c r="I353" s="82"/>
    </row>
    <row r="354" spans="1:9" s="81" customFormat="1" ht="15.5" x14ac:dyDescent="0.25">
      <c r="A354" s="414" t="str">
        <f t="shared" si="5"/>
        <v/>
      </c>
      <c r="B354" s="415"/>
      <c r="C354" s="118"/>
      <c r="D354" s="118"/>
      <c r="E354" s="418"/>
      <c r="F354" s="418"/>
      <c r="G354" s="417"/>
      <c r="H354" s="417"/>
      <c r="I354" s="82"/>
    </row>
    <row r="355" spans="1:9" s="81" customFormat="1" ht="15.5" x14ac:dyDescent="0.25">
      <c r="A355" s="414" t="str">
        <f t="shared" si="5"/>
        <v/>
      </c>
      <c r="B355" s="415"/>
      <c r="C355" s="118"/>
      <c r="D355" s="118"/>
      <c r="E355" s="418"/>
      <c r="F355" s="418"/>
      <c r="G355" s="417"/>
      <c r="H355" s="417"/>
      <c r="I355" s="82"/>
    </row>
    <row r="356" spans="1:9" s="81" customFormat="1" ht="15.5" x14ac:dyDescent="0.25">
      <c r="A356" s="414" t="str">
        <f t="shared" si="5"/>
        <v/>
      </c>
      <c r="B356" s="415"/>
      <c r="C356" s="118"/>
      <c r="D356" s="118"/>
      <c r="E356" s="418"/>
      <c r="F356" s="418"/>
      <c r="G356" s="417"/>
      <c r="H356" s="417"/>
      <c r="I356" s="82"/>
    </row>
    <row r="357" spans="1:9" s="81" customFormat="1" ht="15.5" x14ac:dyDescent="0.25">
      <c r="A357" s="414" t="str">
        <f t="shared" si="5"/>
        <v/>
      </c>
      <c r="B357" s="415"/>
      <c r="C357" s="118"/>
      <c r="D357" s="118"/>
      <c r="E357" s="418"/>
      <c r="F357" s="418"/>
      <c r="G357" s="417"/>
      <c r="H357" s="417"/>
      <c r="I357" s="82"/>
    </row>
    <row r="358" spans="1:9" s="81" customFormat="1" ht="15.5" x14ac:dyDescent="0.25">
      <c r="A358" s="414" t="str">
        <f t="shared" si="5"/>
        <v/>
      </c>
      <c r="B358" s="415"/>
      <c r="C358" s="118"/>
      <c r="D358" s="118"/>
      <c r="E358" s="418"/>
      <c r="F358" s="418"/>
      <c r="G358" s="417"/>
      <c r="H358" s="417"/>
      <c r="I358" s="82"/>
    </row>
    <row r="359" spans="1:9" s="81" customFormat="1" ht="15.5" x14ac:dyDescent="0.25">
      <c r="A359" s="414" t="str">
        <f t="shared" si="5"/>
        <v/>
      </c>
      <c r="B359" s="415"/>
      <c r="C359" s="118"/>
      <c r="D359" s="118"/>
      <c r="E359" s="418"/>
      <c r="F359" s="418"/>
      <c r="G359" s="417"/>
      <c r="H359" s="417"/>
      <c r="I359" s="82"/>
    </row>
    <row r="360" spans="1:9" s="81" customFormat="1" ht="15.5" x14ac:dyDescent="0.25">
      <c r="A360" s="414" t="str">
        <f t="shared" si="5"/>
        <v/>
      </c>
      <c r="B360" s="415"/>
      <c r="C360" s="118"/>
      <c r="D360" s="118"/>
      <c r="E360" s="418"/>
      <c r="F360" s="418"/>
      <c r="G360" s="417"/>
      <c r="H360" s="417"/>
      <c r="I360" s="82"/>
    </row>
    <row r="361" spans="1:9" s="81" customFormat="1" ht="15.5" x14ac:dyDescent="0.25">
      <c r="A361" s="414" t="str">
        <f t="shared" si="5"/>
        <v/>
      </c>
      <c r="B361" s="415"/>
      <c r="C361" s="118"/>
      <c r="D361" s="118"/>
      <c r="E361" s="418"/>
      <c r="F361" s="418"/>
      <c r="G361" s="417"/>
      <c r="H361" s="417"/>
      <c r="I361" s="82"/>
    </row>
    <row r="362" spans="1:9" s="81" customFormat="1" ht="15.5" x14ac:dyDescent="0.25">
      <c r="A362" s="414" t="str">
        <f t="shared" si="5"/>
        <v/>
      </c>
      <c r="B362" s="415"/>
      <c r="C362" s="118"/>
      <c r="D362" s="118"/>
      <c r="E362" s="418"/>
      <c r="F362" s="418"/>
      <c r="G362" s="417"/>
      <c r="H362" s="417"/>
      <c r="I362" s="82"/>
    </row>
    <row r="363" spans="1:9" s="81" customFormat="1" ht="15.5" x14ac:dyDescent="0.25">
      <c r="A363" s="414" t="str">
        <f t="shared" si="5"/>
        <v/>
      </c>
      <c r="B363" s="415"/>
      <c r="C363" s="118"/>
      <c r="D363" s="118"/>
      <c r="E363" s="418"/>
      <c r="F363" s="418"/>
      <c r="G363" s="417"/>
      <c r="H363" s="417"/>
      <c r="I363" s="82"/>
    </row>
    <row r="364" spans="1:9" s="81" customFormat="1" ht="15.5" x14ac:dyDescent="0.25">
      <c r="A364" s="414" t="str">
        <f t="shared" si="5"/>
        <v/>
      </c>
      <c r="B364" s="415"/>
      <c r="C364" s="118"/>
      <c r="D364" s="118"/>
      <c r="E364" s="418"/>
      <c r="F364" s="418"/>
      <c r="G364" s="417"/>
      <c r="H364" s="417"/>
      <c r="I364" s="82"/>
    </row>
    <row r="365" spans="1:9" s="81" customFormat="1" ht="15.5" x14ac:dyDescent="0.25">
      <c r="A365" s="414" t="str">
        <f t="shared" si="5"/>
        <v/>
      </c>
      <c r="B365" s="415"/>
      <c r="C365" s="118"/>
      <c r="D365" s="118"/>
      <c r="E365" s="418"/>
      <c r="F365" s="418"/>
      <c r="G365" s="417"/>
      <c r="H365" s="417"/>
      <c r="I365" s="82"/>
    </row>
    <row r="366" spans="1:9" s="81" customFormat="1" ht="15.5" x14ac:dyDescent="0.25">
      <c r="A366" s="414" t="str">
        <f t="shared" si="5"/>
        <v/>
      </c>
      <c r="B366" s="415"/>
      <c r="C366" s="118"/>
      <c r="D366" s="118"/>
      <c r="E366" s="418"/>
      <c r="F366" s="418"/>
      <c r="G366" s="417"/>
      <c r="H366" s="417"/>
      <c r="I366" s="82"/>
    </row>
    <row r="367" spans="1:9" s="81" customFormat="1" ht="15.5" x14ac:dyDescent="0.25">
      <c r="A367" s="414" t="str">
        <f t="shared" si="5"/>
        <v/>
      </c>
      <c r="B367" s="415"/>
      <c r="C367" s="118"/>
      <c r="D367" s="118"/>
      <c r="E367" s="418"/>
      <c r="F367" s="418"/>
      <c r="G367" s="417"/>
      <c r="H367" s="417"/>
      <c r="I367" s="82"/>
    </row>
    <row r="368" spans="1:9" s="81" customFormat="1" ht="15.5" x14ac:dyDescent="0.25">
      <c r="A368" s="414" t="str">
        <f t="shared" si="5"/>
        <v/>
      </c>
      <c r="B368" s="415"/>
      <c r="C368" s="118"/>
      <c r="D368" s="118"/>
      <c r="E368" s="418"/>
      <c r="F368" s="418"/>
      <c r="G368" s="417"/>
      <c r="H368" s="417"/>
      <c r="I368" s="82"/>
    </row>
    <row r="369" spans="1:9" s="81" customFormat="1" ht="15.5" x14ac:dyDescent="0.25">
      <c r="A369" s="414" t="str">
        <f t="shared" si="5"/>
        <v/>
      </c>
      <c r="B369" s="415"/>
      <c r="C369" s="118"/>
      <c r="D369" s="118"/>
      <c r="E369" s="418"/>
      <c r="F369" s="418"/>
      <c r="G369" s="417"/>
      <c r="H369" s="417"/>
      <c r="I369" s="82"/>
    </row>
    <row r="370" spans="1:9" s="81" customFormat="1" ht="15.5" x14ac:dyDescent="0.25">
      <c r="A370" s="414" t="str">
        <f t="shared" si="5"/>
        <v/>
      </c>
      <c r="B370" s="415"/>
      <c r="C370" s="118"/>
      <c r="D370" s="118"/>
      <c r="E370" s="418"/>
      <c r="F370" s="418"/>
      <c r="G370" s="417"/>
      <c r="H370" s="417"/>
      <c r="I370" s="82"/>
    </row>
    <row r="371" spans="1:9" s="81" customFormat="1" ht="15.5" x14ac:dyDescent="0.25">
      <c r="A371" s="414" t="str">
        <f t="shared" si="5"/>
        <v/>
      </c>
      <c r="B371" s="415"/>
      <c r="C371" s="118"/>
      <c r="D371" s="118"/>
      <c r="E371" s="418"/>
      <c r="F371" s="418"/>
      <c r="G371" s="417"/>
      <c r="H371" s="417"/>
      <c r="I371" s="82"/>
    </row>
    <row r="372" spans="1:9" s="81" customFormat="1" ht="15.5" x14ac:dyDescent="0.25">
      <c r="A372" s="414" t="str">
        <f t="shared" si="5"/>
        <v/>
      </c>
      <c r="B372" s="415"/>
      <c r="C372" s="118"/>
      <c r="D372" s="118"/>
      <c r="E372" s="418"/>
      <c r="F372" s="418"/>
      <c r="G372" s="417"/>
      <c r="H372" s="417"/>
      <c r="I372" s="82"/>
    </row>
    <row r="373" spans="1:9" s="81" customFormat="1" ht="15.5" x14ac:dyDescent="0.25">
      <c r="A373" s="414" t="str">
        <f t="shared" si="5"/>
        <v/>
      </c>
      <c r="B373" s="415"/>
      <c r="C373" s="118"/>
      <c r="D373" s="118"/>
      <c r="E373" s="418"/>
      <c r="F373" s="418"/>
      <c r="G373" s="417"/>
      <c r="H373" s="417"/>
      <c r="I373" s="82"/>
    </row>
    <row r="374" spans="1:9" s="81" customFormat="1" ht="15.5" x14ac:dyDescent="0.25">
      <c r="A374" s="414" t="str">
        <f t="shared" si="5"/>
        <v/>
      </c>
      <c r="B374" s="415"/>
      <c r="C374" s="118"/>
      <c r="D374" s="118"/>
      <c r="E374" s="418"/>
      <c r="F374" s="418"/>
      <c r="G374" s="417"/>
      <c r="H374" s="417"/>
      <c r="I374" s="82"/>
    </row>
    <row r="375" spans="1:9" s="81" customFormat="1" ht="15.5" x14ac:dyDescent="0.25">
      <c r="A375" s="414" t="str">
        <f t="shared" si="5"/>
        <v/>
      </c>
      <c r="B375" s="415"/>
      <c r="C375" s="118"/>
      <c r="D375" s="118"/>
      <c r="E375" s="418"/>
      <c r="F375" s="418"/>
      <c r="G375" s="417"/>
      <c r="H375" s="417"/>
      <c r="I375" s="82"/>
    </row>
    <row r="376" spans="1:9" s="81" customFormat="1" ht="15.5" x14ac:dyDescent="0.25">
      <c r="A376" s="414" t="str">
        <f t="shared" si="5"/>
        <v/>
      </c>
      <c r="B376" s="415"/>
      <c r="C376" s="118"/>
      <c r="D376" s="118"/>
      <c r="E376" s="418"/>
      <c r="F376" s="418"/>
      <c r="G376" s="417"/>
      <c r="H376" s="417"/>
      <c r="I376" s="82"/>
    </row>
    <row r="377" spans="1:9" s="81" customFormat="1" ht="15.5" x14ac:dyDescent="0.25">
      <c r="A377" s="414" t="str">
        <f t="shared" si="5"/>
        <v/>
      </c>
      <c r="B377" s="415"/>
      <c r="C377" s="118"/>
      <c r="D377" s="118"/>
      <c r="E377" s="418"/>
      <c r="F377" s="418"/>
      <c r="G377" s="417"/>
      <c r="H377" s="417"/>
      <c r="I377" s="82"/>
    </row>
    <row r="378" spans="1:9" s="81" customFormat="1" ht="15.5" x14ac:dyDescent="0.25">
      <c r="A378" s="414" t="str">
        <f t="shared" si="5"/>
        <v/>
      </c>
      <c r="B378" s="415"/>
      <c r="C378" s="118"/>
      <c r="D378" s="118"/>
      <c r="E378" s="418"/>
      <c r="F378" s="418"/>
      <c r="G378" s="417"/>
      <c r="H378" s="417"/>
      <c r="I378" s="82"/>
    </row>
    <row r="379" spans="1:9" s="81" customFormat="1" ht="15.5" x14ac:dyDescent="0.25">
      <c r="A379" s="414" t="str">
        <f t="shared" si="5"/>
        <v/>
      </c>
      <c r="B379" s="415"/>
      <c r="C379" s="118"/>
      <c r="D379" s="118"/>
      <c r="E379" s="418"/>
      <c r="F379" s="418"/>
      <c r="G379" s="417"/>
      <c r="H379" s="417"/>
      <c r="I379" s="82"/>
    </row>
    <row r="380" spans="1:9" s="81" customFormat="1" ht="15.5" x14ac:dyDescent="0.25">
      <c r="A380" s="414" t="str">
        <f t="shared" si="5"/>
        <v/>
      </c>
      <c r="B380" s="415"/>
      <c r="C380" s="118"/>
      <c r="D380" s="118"/>
      <c r="E380" s="418"/>
      <c r="F380" s="418"/>
      <c r="G380" s="417"/>
      <c r="H380" s="417"/>
      <c r="I380" s="82"/>
    </row>
    <row r="381" spans="1:9" s="81" customFormat="1" ht="15.5" x14ac:dyDescent="0.25">
      <c r="A381" s="414" t="str">
        <f t="shared" si="5"/>
        <v/>
      </c>
      <c r="B381" s="415"/>
      <c r="C381" s="118"/>
      <c r="D381" s="118"/>
      <c r="E381" s="418"/>
      <c r="F381" s="418"/>
      <c r="G381" s="417"/>
      <c r="H381" s="417"/>
      <c r="I381" s="82"/>
    </row>
    <row r="382" spans="1:9" s="81" customFormat="1" ht="15.5" x14ac:dyDescent="0.25">
      <c r="A382" s="414" t="str">
        <f t="shared" si="5"/>
        <v/>
      </c>
      <c r="B382" s="415"/>
      <c r="C382" s="118"/>
      <c r="D382" s="118"/>
      <c r="E382" s="418"/>
      <c r="F382" s="418"/>
      <c r="G382" s="417"/>
      <c r="H382" s="417"/>
      <c r="I382" s="82"/>
    </row>
    <row r="383" spans="1:9" s="81" customFormat="1" ht="15.5" x14ac:dyDescent="0.25">
      <c r="A383" s="414" t="str">
        <f t="shared" si="5"/>
        <v/>
      </c>
      <c r="B383" s="415"/>
      <c r="C383" s="118"/>
      <c r="D383" s="118"/>
      <c r="E383" s="418"/>
      <c r="F383" s="418"/>
      <c r="G383" s="417"/>
      <c r="H383" s="417"/>
      <c r="I383" s="82"/>
    </row>
    <row r="384" spans="1:9" s="81" customFormat="1" ht="15.5" x14ac:dyDescent="0.25">
      <c r="A384" s="414" t="str">
        <f t="shared" si="5"/>
        <v/>
      </c>
      <c r="B384" s="415"/>
      <c r="C384" s="118"/>
      <c r="D384" s="118"/>
      <c r="E384" s="418"/>
      <c r="F384" s="418"/>
      <c r="G384" s="417"/>
      <c r="H384" s="417"/>
      <c r="I384" s="82"/>
    </row>
    <row r="385" spans="1:9" s="81" customFormat="1" ht="15.5" x14ac:dyDescent="0.25">
      <c r="A385" s="414" t="str">
        <f t="shared" si="5"/>
        <v/>
      </c>
      <c r="B385" s="415"/>
      <c r="C385" s="118"/>
      <c r="D385" s="118"/>
      <c r="E385" s="418"/>
      <c r="F385" s="418"/>
      <c r="G385" s="417"/>
      <c r="H385" s="417"/>
      <c r="I385" s="82"/>
    </row>
    <row r="386" spans="1:9" s="81" customFormat="1" ht="15.5" x14ac:dyDescent="0.25">
      <c r="A386" s="414" t="str">
        <f t="shared" si="5"/>
        <v/>
      </c>
      <c r="B386" s="415"/>
      <c r="C386" s="118"/>
      <c r="D386" s="118"/>
      <c r="E386" s="418"/>
      <c r="F386" s="418"/>
      <c r="G386" s="417"/>
      <c r="H386" s="417"/>
      <c r="I386" s="82"/>
    </row>
    <row r="387" spans="1:9" s="81" customFormat="1" ht="15.5" x14ac:dyDescent="0.25">
      <c r="A387" s="414" t="str">
        <f t="shared" si="5"/>
        <v/>
      </c>
      <c r="B387" s="415"/>
      <c r="C387" s="118"/>
      <c r="D387" s="118"/>
      <c r="E387" s="418"/>
      <c r="F387" s="418"/>
      <c r="G387" s="417"/>
      <c r="H387" s="417"/>
      <c r="I387" s="82"/>
    </row>
    <row r="388" spans="1:9" s="81" customFormat="1" ht="15.5" x14ac:dyDescent="0.25">
      <c r="A388" s="414" t="str">
        <f t="shared" si="5"/>
        <v/>
      </c>
      <c r="B388" s="415"/>
      <c r="C388" s="118"/>
      <c r="D388" s="118"/>
      <c r="E388" s="418"/>
      <c r="F388" s="418"/>
      <c r="G388" s="417"/>
      <c r="H388" s="417"/>
      <c r="I388" s="82"/>
    </row>
    <row r="389" spans="1:9" s="81" customFormat="1" ht="15.5" x14ac:dyDescent="0.25">
      <c r="A389" s="414" t="str">
        <f t="shared" si="5"/>
        <v/>
      </c>
      <c r="B389" s="415"/>
      <c r="C389" s="118"/>
      <c r="D389" s="118"/>
      <c r="E389" s="418"/>
      <c r="F389" s="418"/>
      <c r="G389" s="417"/>
      <c r="H389" s="417"/>
      <c r="I389" s="82"/>
    </row>
    <row r="390" spans="1:9" s="81" customFormat="1" ht="15.5" x14ac:dyDescent="0.25">
      <c r="A390" s="414" t="str">
        <f t="shared" si="5"/>
        <v/>
      </c>
      <c r="B390" s="415"/>
      <c r="C390" s="118"/>
      <c r="D390" s="118"/>
      <c r="E390" s="418"/>
      <c r="F390" s="418"/>
      <c r="G390" s="417"/>
      <c r="H390" s="417"/>
      <c r="I390" s="82"/>
    </row>
    <row r="391" spans="1:9" s="81" customFormat="1" ht="15.5" x14ac:dyDescent="0.25">
      <c r="A391" s="414" t="str">
        <f t="shared" si="5"/>
        <v/>
      </c>
      <c r="B391" s="415"/>
      <c r="C391" s="118"/>
      <c r="D391" s="118"/>
      <c r="E391" s="418"/>
      <c r="F391" s="418"/>
      <c r="G391" s="417"/>
      <c r="H391" s="417"/>
      <c r="I391" s="82"/>
    </row>
    <row r="392" spans="1:9" s="81" customFormat="1" ht="15.5" x14ac:dyDescent="0.25">
      <c r="A392" s="414" t="str">
        <f t="shared" si="5"/>
        <v/>
      </c>
      <c r="B392" s="415"/>
      <c r="C392" s="118"/>
      <c r="D392" s="118"/>
      <c r="E392" s="418"/>
      <c r="F392" s="418"/>
      <c r="G392" s="417"/>
      <c r="H392" s="417"/>
      <c r="I392" s="82"/>
    </row>
    <row r="393" spans="1:9" s="81" customFormat="1" ht="15.5" x14ac:dyDescent="0.25">
      <c r="A393" s="414" t="str">
        <f t="shared" si="5"/>
        <v/>
      </c>
      <c r="B393" s="415"/>
      <c r="C393" s="118"/>
      <c r="D393" s="118"/>
      <c r="E393" s="418"/>
      <c r="F393" s="418"/>
      <c r="G393" s="417"/>
      <c r="H393" s="417"/>
      <c r="I393" s="82"/>
    </row>
    <row r="394" spans="1:9" s="81" customFormat="1" ht="15.5" x14ac:dyDescent="0.25">
      <c r="A394" s="414" t="str">
        <f t="shared" si="5"/>
        <v/>
      </c>
      <c r="B394" s="415"/>
      <c r="C394" s="118"/>
      <c r="D394" s="118"/>
      <c r="E394" s="418"/>
      <c r="F394" s="418"/>
      <c r="G394" s="417"/>
      <c r="H394" s="417"/>
      <c r="I394" s="82"/>
    </row>
    <row r="395" spans="1:9" s="81" customFormat="1" ht="15.5" x14ac:dyDescent="0.25">
      <c r="A395" s="414" t="str">
        <f t="shared" si="5"/>
        <v/>
      </c>
      <c r="B395" s="415"/>
      <c r="C395" s="118"/>
      <c r="D395" s="118"/>
      <c r="E395" s="418"/>
      <c r="F395" s="418"/>
      <c r="G395" s="417"/>
      <c r="H395" s="417"/>
      <c r="I395" s="82"/>
    </row>
    <row r="396" spans="1:9" s="81" customFormat="1" ht="15.5" x14ac:dyDescent="0.25">
      <c r="A396" s="414" t="str">
        <f t="shared" si="5"/>
        <v/>
      </c>
      <c r="B396" s="415"/>
      <c r="C396" s="118"/>
      <c r="D396" s="118"/>
      <c r="E396" s="418"/>
      <c r="F396" s="418"/>
      <c r="G396" s="417"/>
      <c r="H396" s="417"/>
      <c r="I396" s="82"/>
    </row>
    <row r="397" spans="1:9" s="81" customFormat="1" ht="15.5" x14ac:dyDescent="0.25">
      <c r="A397" s="414" t="str">
        <f t="shared" si="5"/>
        <v/>
      </c>
      <c r="B397" s="415"/>
      <c r="C397" s="118"/>
      <c r="D397" s="118"/>
      <c r="E397" s="418"/>
      <c r="F397" s="418"/>
      <c r="G397" s="417"/>
      <c r="H397" s="417"/>
      <c r="I397" s="82"/>
    </row>
    <row r="398" spans="1:9" s="81" customFormat="1" ht="15.5" x14ac:dyDescent="0.25">
      <c r="A398" s="414" t="str">
        <f t="shared" si="5"/>
        <v/>
      </c>
      <c r="B398" s="415"/>
      <c r="C398" s="118"/>
      <c r="D398" s="118"/>
      <c r="E398" s="418"/>
      <c r="F398" s="418"/>
      <c r="G398" s="417"/>
      <c r="H398" s="417"/>
      <c r="I398" s="82"/>
    </row>
    <row r="399" spans="1:9" s="81" customFormat="1" ht="15.5" x14ac:dyDescent="0.25">
      <c r="A399" s="414" t="str">
        <f t="shared" si="5"/>
        <v/>
      </c>
      <c r="B399" s="415"/>
      <c r="C399" s="118"/>
      <c r="D399" s="118"/>
      <c r="E399" s="418"/>
      <c r="F399" s="418"/>
      <c r="G399" s="417"/>
      <c r="H399" s="417"/>
      <c r="I399" s="82"/>
    </row>
    <row r="400" spans="1:9" s="81" customFormat="1" ht="15.5" x14ac:dyDescent="0.25">
      <c r="A400" s="414" t="str">
        <f t="shared" si="5"/>
        <v/>
      </c>
      <c r="B400" s="415"/>
      <c r="C400" s="118"/>
      <c r="D400" s="118"/>
      <c r="E400" s="418"/>
      <c r="F400" s="418"/>
      <c r="G400" s="417"/>
      <c r="H400" s="417"/>
      <c r="I400" s="82"/>
    </row>
    <row r="401" spans="1:9" s="81" customFormat="1" ht="15.5" x14ac:dyDescent="0.25">
      <c r="A401" s="414" t="str">
        <f t="shared" si="5"/>
        <v/>
      </c>
      <c r="B401" s="415"/>
      <c r="C401" s="118"/>
      <c r="D401" s="118"/>
      <c r="E401" s="418"/>
      <c r="F401" s="418"/>
      <c r="G401" s="417"/>
      <c r="H401" s="417"/>
      <c r="I401" s="82"/>
    </row>
    <row r="402" spans="1:9" s="81" customFormat="1" ht="15.5" x14ac:dyDescent="0.25">
      <c r="A402" s="414" t="str">
        <f t="shared" si="5"/>
        <v/>
      </c>
      <c r="B402" s="415"/>
      <c r="C402" s="118"/>
      <c r="D402" s="118"/>
      <c r="E402" s="418"/>
      <c r="F402" s="418"/>
      <c r="G402" s="417"/>
      <c r="H402" s="417"/>
      <c r="I402" s="82"/>
    </row>
    <row r="403" spans="1:9" s="81" customFormat="1" ht="15.5" x14ac:dyDescent="0.25">
      <c r="A403" s="414" t="str">
        <f t="shared" si="5"/>
        <v/>
      </c>
      <c r="B403" s="415"/>
      <c r="C403" s="118"/>
      <c r="D403" s="118"/>
      <c r="E403" s="418"/>
      <c r="F403" s="418"/>
      <c r="G403" s="417"/>
      <c r="H403" s="417"/>
      <c r="I403" s="82"/>
    </row>
    <row r="404" spans="1:9" s="81" customFormat="1" ht="15.5" x14ac:dyDescent="0.25">
      <c r="A404" s="414" t="str">
        <f t="shared" si="5"/>
        <v/>
      </c>
      <c r="B404" s="415"/>
      <c r="C404" s="118"/>
      <c r="D404" s="118"/>
      <c r="E404" s="418"/>
      <c r="F404" s="418"/>
      <c r="G404" s="417"/>
      <c r="H404" s="417"/>
      <c r="I404" s="82"/>
    </row>
    <row r="405" spans="1:9" s="81" customFormat="1" ht="15.5" x14ac:dyDescent="0.25">
      <c r="A405" s="414" t="str">
        <f t="shared" ref="A405:A468" si="6">IF(COUNTA(B405:H405)&gt;0,ROW()-ROW($A$19),"")</f>
        <v/>
      </c>
      <c r="B405" s="415"/>
      <c r="C405" s="118"/>
      <c r="D405" s="118"/>
      <c r="E405" s="418"/>
      <c r="F405" s="418"/>
      <c r="G405" s="417"/>
      <c r="H405" s="417"/>
      <c r="I405" s="82"/>
    </row>
    <row r="406" spans="1:9" s="81" customFormat="1" ht="15.5" x14ac:dyDescent="0.25">
      <c r="A406" s="414" t="str">
        <f t="shared" si="6"/>
        <v/>
      </c>
      <c r="B406" s="415"/>
      <c r="C406" s="118"/>
      <c r="D406" s="118"/>
      <c r="E406" s="418"/>
      <c r="F406" s="418"/>
      <c r="G406" s="417"/>
      <c r="H406" s="417"/>
      <c r="I406" s="82"/>
    </row>
    <row r="407" spans="1:9" s="81" customFormat="1" ht="15.5" x14ac:dyDescent="0.25">
      <c r="A407" s="414" t="str">
        <f t="shared" si="6"/>
        <v/>
      </c>
      <c r="B407" s="415"/>
      <c r="C407" s="118"/>
      <c r="D407" s="118"/>
      <c r="E407" s="418"/>
      <c r="F407" s="418"/>
      <c r="G407" s="417"/>
      <c r="H407" s="417"/>
      <c r="I407" s="82"/>
    </row>
    <row r="408" spans="1:9" s="81" customFormat="1" ht="15.5" x14ac:dyDescent="0.25">
      <c r="A408" s="414" t="str">
        <f t="shared" si="6"/>
        <v/>
      </c>
      <c r="B408" s="415"/>
      <c r="C408" s="118"/>
      <c r="D408" s="118"/>
      <c r="E408" s="418"/>
      <c r="F408" s="418"/>
      <c r="G408" s="417"/>
      <c r="H408" s="417"/>
      <c r="I408" s="82"/>
    </row>
    <row r="409" spans="1:9" s="81" customFormat="1" ht="15.5" x14ac:dyDescent="0.25">
      <c r="A409" s="414" t="str">
        <f t="shared" si="6"/>
        <v/>
      </c>
      <c r="B409" s="415"/>
      <c r="C409" s="118"/>
      <c r="D409" s="118"/>
      <c r="E409" s="418"/>
      <c r="F409" s="418"/>
      <c r="G409" s="417"/>
      <c r="H409" s="417"/>
      <c r="I409" s="82"/>
    </row>
    <row r="410" spans="1:9" s="81" customFormat="1" ht="15.5" x14ac:dyDescent="0.25">
      <c r="A410" s="414" t="str">
        <f t="shared" si="6"/>
        <v/>
      </c>
      <c r="B410" s="415"/>
      <c r="C410" s="118"/>
      <c r="D410" s="118"/>
      <c r="E410" s="418"/>
      <c r="F410" s="418"/>
      <c r="G410" s="417"/>
      <c r="H410" s="417"/>
      <c r="I410" s="82"/>
    </row>
    <row r="411" spans="1:9" s="81" customFormat="1" ht="15.5" x14ac:dyDescent="0.25">
      <c r="A411" s="414" t="str">
        <f t="shared" si="6"/>
        <v/>
      </c>
      <c r="B411" s="415"/>
      <c r="C411" s="118"/>
      <c r="D411" s="118"/>
      <c r="E411" s="418"/>
      <c r="F411" s="418"/>
      <c r="G411" s="417"/>
      <c r="H411" s="417"/>
      <c r="I411" s="82"/>
    </row>
    <row r="412" spans="1:9" s="81" customFormat="1" ht="15.5" x14ac:dyDescent="0.25">
      <c r="A412" s="414" t="str">
        <f t="shared" si="6"/>
        <v/>
      </c>
      <c r="B412" s="415"/>
      <c r="C412" s="118"/>
      <c r="D412" s="118"/>
      <c r="E412" s="418"/>
      <c r="F412" s="418"/>
      <c r="G412" s="417"/>
      <c r="H412" s="417"/>
      <c r="I412" s="82"/>
    </row>
    <row r="413" spans="1:9" s="81" customFormat="1" ht="15.5" x14ac:dyDescent="0.25">
      <c r="A413" s="414" t="str">
        <f t="shared" si="6"/>
        <v/>
      </c>
      <c r="B413" s="415"/>
      <c r="C413" s="118"/>
      <c r="D413" s="118"/>
      <c r="E413" s="418"/>
      <c r="F413" s="418"/>
      <c r="G413" s="417"/>
      <c r="H413" s="417"/>
      <c r="I413" s="82"/>
    </row>
    <row r="414" spans="1:9" s="81" customFormat="1" ht="15.5" x14ac:dyDescent="0.25">
      <c r="A414" s="414" t="str">
        <f t="shared" si="6"/>
        <v/>
      </c>
      <c r="B414" s="415"/>
      <c r="C414" s="118"/>
      <c r="D414" s="118"/>
      <c r="E414" s="418"/>
      <c r="F414" s="418"/>
      <c r="G414" s="417"/>
      <c r="H414" s="417"/>
      <c r="I414" s="82"/>
    </row>
    <row r="415" spans="1:9" s="81" customFormat="1" ht="15.5" x14ac:dyDescent="0.25">
      <c r="A415" s="414" t="str">
        <f t="shared" si="6"/>
        <v/>
      </c>
      <c r="B415" s="415"/>
      <c r="C415" s="118"/>
      <c r="D415" s="118"/>
      <c r="E415" s="418"/>
      <c r="F415" s="418"/>
      <c r="G415" s="417"/>
      <c r="H415" s="417"/>
      <c r="I415" s="82"/>
    </row>
    <row r="416" spans="1:9" s="81" customFormat="1" ht="15.5" x14ac:dyDescent="0.25">
      <c r="A416" s="414" t="str">
        <f t="shared" si="6"/>
        <v/>
      </c>
      <c r="B416" s="415"/>
      <c r="C416" s="118"/>
      <c r="D416" s="118"/>
      <c r="E416" s="418"/>
      <c r="F416" s="418"/>
      <c r="G416" s="417"/>
      <c r="H416" s="417"/>
      <c r="I416" s="82"/>
    </row>
    <row r="417" spans="1:9" s="81" customFormat="1" ht="15.5" x14ac:dyDescent="0.25">
      <c r="A417" s="414" t="str">
        <f t="shared" si="6"/>
        <v/>
      </c>
      <c r="B417" s="415"/>
      <c r="C417" s="118"/>
      <c r="D417" s="118"/>
      <c r="E417" s="418"/>
      <c r="F417" s="418"/>
      <c r="G417" s="417"/>
      <c r="H417" s="417"/>
      <c r="I417" s="82"/>
    </row>
    <row r="418" spans="1:9" s="81" customFormat="1" ht="15.5" x14ac:dyDescent="0.25">
      <c r="A418" s="414" t="str">
        <f t="shared" si="6"/>
        <v/>
      </c>
      <c r="B418" s="415"/>
      <c r="C418" s="118"/>
      <c r="D418" s="118"/>
      <c r="E418" s="418"/>
      <c r="F418" s="418"/>
      <c r="G418" s="417"/>
      <c r="H418" s="417"/>
      <c r="I418" s="82"/>
    </row>
    <row r="419" spans="1:9" s="81" customFormat="1" ht="15.5" x14ac:dyDescent="0.25">
      <c r="A419" s="414" t="str">
        <f t="shared" si="6"/>
        <v/>
      </c>
      <c r="B419" s="415"/>
      <c r="C419" s="118"/>
      <c r="D419" s="118"/>
      <c r="E419" s="418"/>
      <c r="F419" s="418"/>
      <c r="G419" s="417"/>
      <c r="H419" s="417"/>
      <c r="I419" s="82"/>
    </row>
    <row r="420" spans="1:9" s="81" customFormat="1" ht="15.5" x14ac:dyDescent="0.25">
      <c r="A420" s="414" t="str">
        <f t="shared" si="6"/>
        <v/>
      </c>
      <c r="B420" s="415"/>
      <c r="C420" s="118"/>
      <c r="D420" s="118"/>
      <c r="E420" s="418"/>
      <c r="F420" s="418"/>
      <c r="G420" s="417"/>
      <c r="H420" s="417"/>
      <c r="I420" s="82"/>
    </row>
    <row r="421" spans="1:9" s="81" customFormat="1" ht="15.5" x14ac:dyDescent="0.25">
      <c r="A421" s="414" t="str">
        <f t="shared" si="6"/>
        <v/>
      </c>
      <c r="B421" s="415"/>
      <c r="C421" s="118"/>
      <c r="D421" s="118"/>
      <c r="E421" s="418"/>
      <c r="F421" s="418"/>
      <c r="G421" s="417"/>
      <c r="H421" s="417"/>
      <c r="I421" s="82"/>
    </row>
    <row r="422" spans="1:9" s="81" customFormat="1" ht="15.5" x14ac:dyDescent="0.25">
      <c r="A422" s="414" t="str">
        <f t="shared" si="6"/>
        <v/>
      </c>
      <c r="B422" s="415"/>
      <c r="C422" s="118"/>
      <c r="D422" s="118"/>
      <c r="E422" s="418"/>
      <c r="F422" s="418"/>
      <c r="G422" s="417"/>
      <c r="H422" s="417"/>
      <c r="I422" s="82"/>
    </row>
    <row r="423" spans="1:9" s="81" customFormat="1" ht="15.5" x14ac:dyDescent="0.25">
      <c r="A423" s="414" t="str">
        <f t="shared" si="6"/>
        <v/>
      </c>
      <c r="B423" s="415"/>
      <c r="C423" s="118"/>
      <c r="D423" s="118"/>
      <c r="E423" s="418"/>
      <c r="F423" s="418"/>
      <c r="G423" s="417"/>
      <c r="H423" s="417"/>
      <c r="I423" s="82"/>
    </row>
    <row r="424" spans="1:9" s="81" customFormat="1" ht="15.5" x14ac:dyDescent="0.25">
      <c r="A424" s="414" t="str">
        <f t="shared" si="6"/>
        <v/>
      </c>
      <c r="B424" s="415"/>
      <c r="C424" s="118"/>
      <c r="D424" s="118"/>
      <c r="E424" s="418"/>
      <c r="F424" s="418"/>
      <c r="G424" s="417"/>
      <c r="H424" s="417"/>
      <c r="I424" s="82"/>
    </row>
    <row r="425" spans="1:9" s="81" customFormat="1" ht="15.5" x14ac:dyDescent="0.25">
      <c r="A425" s="414" t="str">
        <f t="shared" si="6"/>
        <v/>
      </c>
      <c r="B425" s="415"/>
      <c r="C425" s="118"/>
      <c r="D425" s="118"/>
      <c r="E425" s="418"/>
      <c r="F425" s="418"/>
      <c r="G425" s="417"/>
      <c r="H425" s="417"/>
      <c r="I425" s="82"/>
    </row>
    <row r="426" spans="1:9" s="81" customFormat="1" ht="15.5" x14ac:dyDescent="0.25">
      <c r="A426" s="414" t="str">
        <f t="shared" si="6"/>
        <v/>
      </c>
      <c r="B426" s="415"/>
      <c r="C426" s="118"/>
      <c r="D426" s="118"/>
      <c r="E426" s="418"/>
      <c r="F426" s="418"/>
      <c r="G426" s="417"/>
      <c r="H426" s="417"/>
      <c r="I426" s="82"/>
    </row>
    <row r="427" spans="1:9" s="81" customFormat="1" ht="15.5" x14ac:dyDescent="0.25">
      <c r="A427" s="414" t="str">
        <f t="shared" si="6"/>
        <v/>
      </c>
      <c r="B427" s="415"/>
      <c r="C427" s="118"/>
      <c r="D427" s="118"/>
      <c r="E427" s="418"/>
      <c r="F427" s="418"/>
      <c r="G427" s="417"/>
      <c r="H427" s="417"/>
      <c r="I427" s="82"/>
    </row>
    <row r="428" spans="1:9" s="81" customFormat="1" ht="15.5" x14ac:dyDescent="0.25">
      <c r="A428" s="414" t="str">
        <f t="shared" si="6"/>
        <v/>
      </c>
      <c r="B428" s="415"/>
      <c r="C428" s="118"/>
      <c r="D428" s="118"/>
      <c r="E428" s="418"/>
      <c r="F428" s="418"/>
      <c r="G428" s="417"/>
      <c r="H428" s="417"/>
      <c r="I428" s="82"/>
    </row>
    <row r="429" spans="1:9" s="81" customFormat="1" ht="15.5" x14ac:dyDescent="0.25">
      <c r="A429" s="414" t="str">
        <f t="shared" si="6"/>
        <v/>
      </c>
      <c r="B429" s="415"/>
      <c r="C429" s="118"/>
      <c r="D429" s="118"/>
      <c r="E429" s="418"/>
      <c r="F429" s="418"/>
      <c r="G429" s="417"/>
      <c r="H429" s="417"/>
      <c r="I429" s="82"/>
    </row>
    <row r="430" spans="1:9" s="81" customFormat="1" ht="15.5" x14ac:dyDescent="0.25">
      <c r="A430" s="414" t="str">
        <f t="shared" si="6"/>
        <v/>
      </c>
      <c r="B430" s="415"/>
      <c r="C430" s="118"/>
      <c r="D430" s="118"/>
      <c r="E430" s="418"/>
      <c r="F430" s="418"/>
      <c r="G430" s="417"/>
      <c r="H430" s="417"/>
      <c r="I430" s="82"/>
    </row>
    <row r="431" spans="1:9" s="81" customFormat="1" ht="15.5" x14ac:dyDescent="0.25">
      <c r="A431" s="414" t="str">
        <f t="shared" si="6"/>
        <v/>
      </c>
      <c r="B431" s="415"/>
      <c r="C431" s="118"/>
      <c r="D431" s="118"/>
      <c r="E431" s="418"/>
      <c r="F431" s="418"/>
      <c r="G431" s="417"/>
      <c r="H431" s="417"/>
      <c r="I431" s="82"/>
    </row>
    <row r="432" spans="1:9" s="81" customFormat="1" ht="15.5" x14ac:dyDescent="0.25">
      <c r="A432" s="414" t="str">
        <f t="shared" si="6"/>
        <v/>
      </c>
      <c r="B432" s="415"/>
      <c r="C432" s="118"/>
      <c r="D432" s="118"/>
      <c r="E432" s="418"/>
      <c r="F432" s="418"/>
      <c r="G432" s="417"/>
      <c r="H432" s="417"/>
      <c r="I432" s="82"/>
    </row>
    <row r="433" spans="1:9" s="81" customFormat="1" ht="15.5" x14ac:dyDescent="0.25">
      <c r="A433" s="414" t="str">
        <f t="shared" si="6"/>
        <v/>
      </c>
      <c r="B433" s="415"/>
      <c r="C433" s="118"/>
      <c r="D433" s="118"/>
      <c r="E433" s="418"/>
      <c r="F433" s="418"/>
      <c r="G433" s="417"/>
      <c r="H433" s="417"/>
      <c r="I433" s="82"/>
    </row>
    <row r="434" spans="1:9" s="81" customFormat="1" ht="15.5" x14ac:dyDescent="0.25">
      <c r="A434" s="414" t="str">
        <f t="shared" si="6"/>
        <v/>
      </c>
      <c r="B434" s="415"/>
      <c r="C434" s="118"/>
      <c r="D434" s="118"/>
      <c r="E434" s="418"/>
      <c r="F434" s="418"/>
      <c r="G434" s="417"/>
      <c r="H434" s="417"/>
      <c r="I434" s="82"/>
    </row>
    <row r="435" spans="1:9" s="81" customFormat="1" ht="15.5" x14ac:dyDescent="0.25">
      <c r="A435" s="414" t="str">
        <f t="shared" si="6"/>
        <v/>
      </c>
      <c r="B435" s="415"/>
      <c r="C435" s="118"/>
      <c r="D435" s="118"/>
      <c r="E435" s="418"/>
      <c r="F435" s="418"/>
      <c r="G435" s="417"/>
      <c r="H435" s="417"/>
      <c r="I435" s="82"/>
    </row>
    <row r="436" spans="1:9" s="81" customFormat="1" ht="15.5" x14ac:dyDescent="0.25">
      <c r="A436" s="414" t="str">
        <f t="shared" si="6"/>
        <v/>
      </c>
      <c r="B436" s="415"/>
      <c r="C436" s="118"/>
      <c r="D436" s="118"/>
      <c r="E436" s="418"/>
      <c r="F436" s="418"/>
      <c r="G436" s="417"/>
      <c r="H436" s="417"/>
      <c r="I436" s="82"/>
    </row>
    <row r="437" spans="1:9" s="81" customFormat="1" ht="15.5" x14ac:dyDescent="0.25">
      <c r="A437" s="414" t="str">
        <f t="shared" si="6"/>
        <v/>
      </c>
      <c r="B437" s="415"/>
      <c r="C437" s="118"/>
      <c r="D437" s="118"/>
      <c r="E437" s="418"/>
      <c r="F437" s="418"/>
      <c r="G437" s="417"/>
      <c r="H437" s="417"/>
      <c r="I437" s="82"/>
    </row>
    <row r="438" spans="1:9" s="81" customFormat="1" ht="15.5" x14ac:dyDescent="0.25">
      <c r="A438" s="414" t="str">
        <f t="shared" si="6"/>
        <v/>
      </c>
      <c r="B438" s="415"/>
      <c r="C438" s="118"/>
      <c r="D438" s="118"/>
      <c r="E438" s="418"/>
      <c r="F438" s="418"/>
      <c r="G438" s="417"/>
      <c r="H438" s="417"/>
      <c r="I438" s="82"/>
    </row>
    <row r="439" spans="1:9" s="81" customFormat="1" ht="15.5" x14ac:dyDescent="0.25">
      <c r="A439" s="414" t="str">
        <f t="shared" si="6"/>
        <v/>
      </c>
      <c r="B439" s="415"/>
      <c r="C439" s="118"/>
      <c r="D439" s="118"/>
      <c r="E439" s="418"/>
      <c r="F439" s="418"/>
      <c r="G439" s="417"/>
      <c r="H439" s="417"/>
      <c r="I439" s="82"/>
    </row>
    <row r="440" spans="1:9" s="81" customFormat="1" ht="15.5" x14ac:dyDescent="0.25">
      <c r="A440" s="414" t="str">
        <f t="shared" si="6"/>
        <v/>
      </c>
      <c r="B440" s="415"/>
      <c r="C440" s="118"/>
      <c r="D440" s="118"/>
      <c r="E440" s="418"/>
      <c r="F440" s="418"/>
      <c r="G440" s="417"/>
      <c r="H440" s="417"/>
      <c r="I440" s="82"/>
    </row>
    <row r="441" spans="1:9" s="81" customFormat="1" ht="15.5" x14ac:dyDescent="0.25">
      <c r="A441" s="414" t="str">
        <f t="shared" si="6"/>
        <v/>
      </c>
      <c r="B441" s="415"/>
      <c r="C441" s="118"/>
      <c r="D441" s="118"/>
      <c r="E441" s="418"/>
      <c r="F441" s="418"/>
      <c r="G441" s="417"/>
      <c r="H441" s="417"/>
      <c r="I441" s="82"/>
    </row>
    <row r="442" spans="1:9" s="81" customFormat="1" ht="15.5" x14ac:dyDescent="0.25">
      <c r="A442" s="414" t="str">
        <f t="shared" si="6"/>
        <v/>
      </c>
      <c r="B442" s="415"/>
      <c r="C442" s="118"/>
      <c r="D442" s="118"/>
      <c r="E442" s="418"/>
      <c r="F442" s="418"/>
      <c r="G442" s="417"/>
      <c r="H442" s="417"/>
      <c r="I442" s="82"/>
    </row>
    <row r="443" spans="1:9" s="81" customFormat="1" ht="15.5" x14ac:dyDescent="0.25">
      <c r="A443" s="414" t="str">
        <f t="shared" si="6"/>
        <v/>
      </c>
      <c r="B443" s="415"/>
      <c r="C443" s="118"/>
      <c r="D443" s="118"/>
      <c r="E443" s="418"/>
      <c r="F443" s="418"/>
      <c r="G443" s="417"/>
      <c r="H443" s="417"/>
      <c r="I443" s="82"/>
    </row>
    <row r="444" spans="1:9" s="81" customFormat="1" ht="15.5" x14ac:dyDescent="0.25">
      <c r="A444" s="414" t="str">
        <f t="shared" si="6"/>
        <v/>
      </c>
      <c r="B444" s="415"/>
      <c r="C444" s="118"/>
      <c r="D444" s="118"/>
      <c r="E444" s="418"/>
      <c r="F444" s="418"/>
      <c r="G444" s="417"/>
      <c r="H444" s="417"/>
      <c r="I444" s="82"/>
    </row>
    <row r="445" spans="1:9" s="81" customFormat="1" ht="15.5" x14ac:dyDescent="0.25">
      <c r="A445" s="414" t="str">
        <f t="shared" si="6"/>
        <v/>
      </c>
      <c r="B445" s="415"/>
      <c r="C445" s="118"/>
      <c r="D445" s="118"/>
      <c r="E445" s="418"/>
      <c r="F445" s="418"/>
      <c r="G445" s="417"/>
      <c r="H445" s="417"/>
      <c r="I445" s="82"/>
    </row>
    <row r="446" spans="1:9" s="81" customFormat="1" ht="15.5" x14ac:dyDescent="0.25">
      <c r="A446" s="414" t="str">
        <f t="shared" si="6"/>
        <v/>
      </c>
      <c r="B446" s="415"/>
      <c r="C446" s="118"/>
      <c r="D446" s="118"/>
      <c r="E446" s="418"/>
      <c r="F446" s="418"/>
      <c r="G446" s="417"/>
      <c r="H446" s="417"/>
      <c r="I446" s="82"/>
    </row>
    <row r="447" spans="1:9" s="81" customFormat="1" ht="15.5" x14ac:dyDescent="0.25">
      <c r="A447" s="414" t="str">
        <f t="shared" si="6"/>
        <v/>
      </c>
      <c r="B447" s="415"/>
      <c r="C447" s="118"/>
      <c r="D447" s="118"/>
      <c r="E447" s="418"/>
      <c r="F447" s="418"/>
      <c r="G447" s="417"/>
      <c r="H447" s="417"/>
      <c r="I447" s="82"/>
    </row>
    <row r="448" spans="1:9" s="81" customFormat="1" ht="15.5" x14ac:dyDescent="0.25">
      <c r="A448" s="414" t="str">
        <f t="shared" si="6"/>
        <v/>
      </c>
      <c r="B448" s="415"/>
      <c r="C448" s="118"/>
      <c r="D448" s="118"/>
      <c r="E448" s="418"/>
      <c r="F448" s="418"/>
      <c r="G448" s="417"/>
      <c r="H448" s="417"/>
      <c r="I448" s="82"/>
    </row>
    <row r="449" spans="1:9" s="81" customFormat="1" ht="15.5" x14ac:dyDescent="0.25">
      <c r="A449" s="414" t="str">
        <f t="shared" si="6"/>
        <v/>
      </c>
      <c r="B449" s="415"/>
      <c r="C449" s="118"/>
      <c r="D449" s="118"/>
      <c r="E449" s="418"/>
      <c r="F449" s="418"/>
      <c r="G449" s="417"/>
      <c r="H449" s="417"/>
      <c r="I449" s="82"/>
    </row>
    <row r="450" spans="1:9" s="81" customFormat="1" ht="15.5" x14ac:dyDescent="0.25">
      <c r="A450" s="414" t="str">
        <f t="shared" si="6"/>
        <v/>
      </c>
      <c r="B450" s="415"/>
      <c r="C450" s="118"/>
      <c r="D450" s="118"/>
      <c r="E450" s="418"/>
      <c r="F450" s="418"/>
      <c r="G450" s="417"/>
      <c r="H450" s="417"/>
      <c r="I450" s="82"/>
    </row>
    <row r="451" spans="1:9" s="81" customFormat="1" ht="15.5" x14ac:dyDescent="0.25">
      <c r="A451" s="414" t="str">
        <f t="shared" si="6"/>
        <v/>
      </c>
      <c r="B451" s="415"/>
      <c r="C451" s="118"/>
      <c r="D451" s="118"/>
      <c r="E451" s="418"/>
      <c r="F451" s="418"/>
      <c r="G451" s="417"/>
      <c r="H451" s="417"/>
      <c r="I451" s="82"/>
    </row>
    <row r="452" spans="1:9" s="81" customFormat="1" ht="15.5" x14ac:dyDescent="0.25">
      <c r="A452" s="414" t="str">
        <f t="shared" si="6"/>
        <v/>
      </c>
      <c r="B452" s="415"/>
      <c r="C452" s="118"/>
      <c r="D452" s="118"/>
      <c r="E452" s="418"/>
      <c r="F452" s="418"/>
      <c r="G452" s="417"/>
      <c r="H452" s="417"/>
      <c r="I452" s="82"/>
    </row>
    <row r="453" spans="1:9" s="81" customFormat="1" ht="15.5" x14ac:dyDescent="0.25">
      <c r="A453" s="414" t="str">
        <f t="shared" si="6"/>
        <v/>
      </c>
      <c r="B453" s="415"/>
      <c r="C453" s="118"/>
      <c r="D453" s="118"/>
      <c r="E453" s="418"/>
      <c r="F453" s="418"/>
      <c r="G453" s="417"/>
      <c r="H453" s="417"/>
      <c r="I453" s="82"/>
    </row>
    <row r="454" spans="1:9" s="81" customFormat="1" ht="15.5" x14ac:dyDescent="0.25">
      <c r="A454" s="414" t="str">
        <f t="shared" si="6"/>
        <v/>
      </c>
      <c r="B454" s="415"/>
      <c r="C454" s="118"/>
      <c r="D454" s="118"/>
      <c r="E454" s="418"/>
      <c r="F454" s="418"/>
      <c r="G454" s="417"/>
      <c r="H454" s="417"/>
      <c r="I454" s="82"/>
    </row>
    <row r="455" spans="1:9" s="81" customFormat="1" ht="15.5" x14ac:dyDescent="0.25">
      <c r="A455" s="414" t="str">
        <f t="shared" si="6"/>
        <v/>
      </c>
      <c r="B455" s="415"/>
      <c r="C455" s="118"/>
      <c r="D455" s="118"/>
      <c r="E455" s="418"/>
      <c r="F455" s="418"/>
      <c r="G455" s="417"/>
      <c r="H455" s="417"/>
      <c r="I455" s="82"/>
    </row>
    <row r="456" spans="1:9" s="81" customFormat="1" ht="15.5" x14ac:dyDescent="0.25">
      <c r="A456" s="414" t="str">
        <f t="shared" si="6"/>
        <v/>
      </c>
      <c r="B456" s="415"/>
      <c r="C456" s="118"/>
      <c r="D456" s="118"/>
      <c r="E456" s="418"/>
      <c r="F456" s="418"/>
      <c r="G456" s="417"/>
      <c r="H456" s="417"/>
      <c r="I456" s="82"/>
    </row>
    <row r="457" spans="1:9" s="81" customFormat="1" ht="15.5" x14ac:dyDescent="0.25">
      <c r="A457" s="414" t="str">
        <f t="shared" si="6"/>
        <v/>
      </c>
      <c r="B457" s="415"/>
      <c r="C457" s="118"/>
      <c r="D457" s="118"/>
      <c r="E457" s="418"/>
      <c r="F457" s="418"/>
      <c r="G457" s="417"/>
      <c r="H457" s="417"/>
      <c r="I457" s="82"/>
    </row>
    <row r="458" spans="1:9" s="81" customFormat="1" ht="15.5" x14ac:dyDescent="0.25">
      <c r="A458" s="414" t="str">
        <f t="shared" si="6"/>
        <v/>
      </c>
      <c r="B458" s="415"/>
      <c r="C458" s="118"/>
      <c r="D458" s="118"/>
      <c r="E458" s="418"/>
      <c r="F458" s="418"/>
      <c r="G458" s="417"/>
      <c r="H458" s="417"/>
      <c r="I458" s="82"/>
    </row>
    <row r="459" spans="1:9" s="81" customFormat="1" ht="15.5" x14ac:dyDescent="0.25">
      <c r="A459" s="414" t="str">
        <f t="shared" si="6"/>
        <v/>
      </c>
      <c r="B459" s="415"/>
      <c r="C459" s="118"/>
      <c r="D459" s="118"/>
      <c r="E459" s="418"/>
      <c r="F459" s="418"/>
      <c r="G459" s="417"/>
      <c r="H459" s="417"/>
      <c r="I459" s="82"/>
    </row>
    <row r="460" spans="1:9" s="81" customFormat="1" ht="15.5" x14ac:dyDescent="0.25">
      <c r="A460" s="414" t="str">
        <f t="shared" si="6"/>
        <v/>
      </c>
      <c r="B460" s="415"/>
      <c r="C460" s="118"/>
      <c r="D460" s="118"/>
      <c r="E460" s="418"/>
      <c r="F460" s="418"/>
      <c r="G460" s="417"/>
      <c r="H460" s="417"/>
      <c r="I460" s="82"/>
    </row>
    <row r="461" spans="1:9" s="81" customFormat="1" ht="15.5" x14ac:dyDescent="0.25">
      <c r="A461" s="414" t="str">
        <f t="shared" si="6"/>
        <v/>
      </c>
      <c r="B461" s="415"/>
      <c r="C461" s="118"/>
      <c r="D461" s="118"/>
      <c r="E461" s="418"/>
      <c r="F461" s="418"/>
      <c r="G461" s="417"/>
      <c r="H461" s="417"/>
      <c r="I461" s="82"/>
    </row>
    <row r="462" spans="1:9" s="81" customFormat="1" ht="15.5" x14ac:dyDescent="0.25">
      <c r="A462" s="414" t="str">
        <f t="shared" si="6"/>
        <v/>
      </c>
      <c r="B462" s="415"/>
      <c r="C462" s="118"/>
      <c r="D462" s="118"/>
      <c r="E462" s="418"/>
      <c r="F462" s="418"/>
      <c r="G462" s="417"/>
      <c r="H462" s="417"/>
      <c r="I462" s="82"/>
    </row>
    <row r="463" spans="1:9" s="81" customFormat="1" ht="15.5" x14ac:dyDescent="0.25">
      <c r="A463" s="414" t="str">
        <f t="shared" si="6"/>
        <v/>
      </c>
      <c r="B463" s="415"/>
      <c r="C463" s="118"/>
      <c r="D463" s="118"/>
      <c r="E463" s="418"/>
      <c r="F463" s="418"/>
      <c r="G463" s="417"/>
      <c r="H463" s="417"/>
      <c r="I463" s="82"/>
    </row>
    <row r="464" spans="1:9" s="81" customFormat="1" ht="15.5" x14ac:dyDescent="0.25">
      <c r="A464" s="414" t="str">
        <f t="shared" si="6"/>
        <v/>
      </c>
      <c r="B464" s="415"/>
      <c r="C464" s="118"/>
      <c r="D464" s="118"/>
      <c r="E464" s="418"/>
      <c r="F464" s="418"/>
      <c r="G464" s="417"/>
      <c r="H464" s="417"/>
      <c r="I464" s="82"/>
    </row>
    <row r="465" spans="1:9" s="81" customFormat="1" ht="15.5" x14ac:dyDescent="0.25">
      <c r="A465" s="414" t="str">
        <f t="shared" si="6"/>
        <v/>
      </c>
      <c r="B465" s="415"/>
      <c r="C465" s="118"/>
      <c r="D465" s="118"/>
      <c r="E465" s="418"/>
      <c r="F465" s="418"/>
      <c r="G465" s="417"/>
      <c r="H465" s="417"/>
      <c r="I465" s="82"/>
    </row>
    <row r="466" spans="1:9" s="81" customFormat="1" ht="15.5" x14ac:dyDescent="0.25">
      <c r="A466" s="414" t="str">
        <f t="shared" si="6"/>
        <v/>
      </c>
      <c r="B466" s="415"/>
      <c r="C466" s="118"/>
      <c r="D466" s="118"/>
      <c r="E466" s="418"/>
      <c r="F466" s="418"/>
      <c r="G466" s="417"/>
      <c r="H466" s="417"/>
      <c r="I466" s="82"/>
    </row>
    <row r="467" spans="1:9" s="81" customFormat="1" ht="15.5" x14ac:dyDescent="0.25">
      <c r="A467" s="414" t="str">
        <f t="shared" si="6"/>
        <v/>
      </c>
      <c r="B467" s="415"/>
      <c r="C467" s="118"/>
      <c r="D467" s="118"/>
      <c r="E467" s="418"/>
      <c r="F467" s="418"/>
      <c r="G467" s="417"/>
      <c r="H467" s="417"/>
      <c r="I467" s="82"/>
    </row>
    <row r="468" spans="1:9" s="81" customFormat="1" ht="15.5" x14ac:dyDescent="0.25">
      <c r="A468" s="414" t="str">
        <f t="shared" si="6"/>
        <v/>
      </c>
      <c r="B468" s="415"/>
      <c r="C468" s="118"/>
      <c r="D468" s="118"/>
      <c r="E468" s="418"/>
      <c r="F468" s="418"/>
      <c r="G468" s="417"/>
      <c r="H468" s="417"/>
      <c r="I468" s="82"/>
    </row>
    <row r="469" spans="1:9" s="81" customFormat="1" ht="15.5" x14ac:dyDescent="0.25">
      <c r="A469" s="414" t="str">
        <f t="shared" ref="A469:A532" si="7">IF(COUNTA(B469:H469)&gt;0,ROW()-ROW($A$19),"")</f>
        <v/>
      </c>
      <c r="B469" s="415"/>
      <c r="C469" s="118"/>
      <c r="D469" s="118"/>
      <c r="E469" s="418"/>
      <c r="F469" s="418"/>
      <c r="G469" s="417"/>
      <c r="H469" s="417"/>
      <c r="I469" s="82"/>
    </row>
    <row r="470" spans="1:9" s="81" customFormat="1" ht="15.5" x14ac:dyDescent="0.25">
      <c r="A470" s="414" t="str">
        <f t="shared" si="7"/>
        <v/>
      </c>
      <c r="B470" s="415"/>
      <c r="C470" s="118"/>
      <c r="D470" s="118"/>
      <c r="E470" s="418"/>
      <c r="F470" s="418"/>
      <c r="G470" s="417"/>
      <c r="H470" s="417"/>
      <c r="I470" s="82"/>
    </row>
    <row r="471" spans="1:9" s="81" customFormat="1" ht="15.5" x14ac:dyDescent="0.25">
      <c r="A471" s="414" t="str">
        <f t="shared" si="7"/>
        <v/>
      </c>
      <c r="B471" s="415"/>
      <c r="C471" s="118"/>
      <c r="D471" s="118"/>
      <c r="E471" s="418"/>
      <c r="F471" s="418"/>
      <c r="G471" s="417"/>
      <c r="H471" s="417"/>
      <c r="I471" s="82"/>
    </row>
    <row r="472" spans="1:9" s="81" customFormat="1" ht="15.5" x14ac:dyDescent="0.25">
      <c r="A472" s="414" t="str">
        <f t="shared" si="7"/>
        <v/>
      </c>
      <c r="B472" s="415"/>
      <c r="C472" s="118"/>
      <c r="D472" s="118"/>
      <c r="E472" s="418"/>
      <c r="F472" s="418"/>
      <c r="G472" s="417"/>
      <c r="H472" s="417"/>
      <c r="I472" s="82"/>
    </row>
    <row r="473" spans="1:9" s="81" customFormat="1" ht="15.5" x14ac:dyDescent="0.25">
      <c r="A473" s="414" t="str">
        <f t="shared" si="7"/>
        <v/>
      </c>
      <c r="B473" s="415"/>
      <c r="C473" s="118"/>
      <c r="D473" s="118"/>
      <c r="E473" s="418"/>
      <c r="F473" s="418"/>
      <c r="G473" s="417"/>
      <c r="H473" s="417"/>
      <c r="I473" s="82"/>
    </row>
    <row r="474" spans="1:9" s="81" customFormat="1" ht="15.5" x14ac:dyDescent="0.25">
      <c r="A474" s="414" t="str">
        <f t="shared" si="7"/>
        <v/>
      </c>
      <c r="B474" s="415"/>
      <c r="C474" s="118"/>
      <c r="D474" s="118"/>
      <c r="E474" s="418"/>
      <c r="F474" s="418"/>
      <c r="G474" s="417"/>
      <c r="H474" s="417"/>
      <c r="I474" s="82"/>
    </row>
    <row r="475" spans="1:9" s="81" customFormat="1" ht="15.5" x14ac:dyDescent="0.25">
      <c r="A475" s="414" t="str">
        <f t="shared" si="7"/>
        <v/>
      </c>
      <c r="B475" s="415"/>
      <c r="C475" s="118"/>
      <c r="D475" s="118"/>
      <c r="E475" s="418"/>
      <c r="F475" s="418"/>
      <c r="G475" s="417"/>
      <c r="H475" s="417"/>
      <c r="I475" s="82"/>
    </row>
    <row r="476" spans="1:9" s="81" customFormat="1" ht="15.5" x14ac:dyDescent="0.25">
      <c r="A476" s="414" t="str">
        <f t="shared" si="7"/>
        <v/>
      </c>
      <c r="B476" s="415"/>
      <c r="C476" s="118"/>
      <c r="D476" s="118"/>
      <c r="E476" s="418"/>
      <c r="F476" s="418"/>
      <c r="G476" s="417"/>
      <c r="H476" s="417"/>
      <c r="I476" s="82"/>
    </row>
    <row r="477" spans="1:9" s="81" customFormat="1" ht="15.5" x14ac:dyDescent="0.25">
      <c r="A477" s="414" t="str">
        <f t="shared" si="7"/>
        <v/>
      </c>
      <c r="B477" s="415"/>
      <c r="C477" s="118"/>
      <c r="D477" s="118"/>
      <c r="E477" s="418"/>
      <c r="F477" s="418"/>
      <c r="G477" s="417"/>
      <c r="H477" s="417"/>
      <c r="I477" s="82"/>
    </row>
    <row r="478" spans="1:9" s="81" customFormat="1" ht="15.5" x14ac:dyDescent="0.25">
      <c r="A478" s="414" t="str">
        <f t="shared" si="7"/>
        <v/>
      </c>
      <c r="B478" s="415"/>
      <c r="C478" s="118"/>
      <c r="D478" s="118"/>
      <c r="E478" s="418"/>
      <c r="F478" s="418"/>
      <c r="G478" s="417"/>
      <c r="H478" s="417"/>
      <c r="I478" s="82"/>
    </row>
    <row r="479" spans="1:9" s="81" customFormat="1" ht="15.5" x14ac:dyDescent="0.25">
      <c r="A479" s="414" t="str">
        <f t="shared" si="7"/>
        <v/>
      </c>
      <c r="B479" s="415"/>
      <c r="C479" s="118"/>
      <c r="D479" s="118"/>
      <c r="E479" s="418"/>
      <c r="F479" s="418"/>
      <c r="G479" s="417"/>
      <c r="H479" s="417"/>
      <c r="I479" s="82"/>
    </row>
    <row r="480" spans="1:9" s="81" customFormat="1" ht="15.5" x14ac:dyDescent="0.25">
      <c r="A480" s="414" t="str">
        <f t="shared" si="7"/>
        <v/>
      </c>
      <c r="B480" s="415"/>
      <c r="C480" s="118"/>
      <c r="D480" s="118"/>
      <c r="E480" s="418"/>
      <c r="F480" s="418"/>
      <c r="G480" s="417"/>
      <c r="H480" s="417"/>
      <c r="I480" s="82"/>
    </row>
    <row r="481" spans="1:9" s="81" customFormat="1" ht="15.5" x14ac:dyDescent="0.25">
      <c r="A481" s="414" t="str">
        <f t="shared" si="7"/>
        <v/>
      </c>
      <c r="B481" s="415"/>
      <c r="C481" s="118"/>
      <c r="D481" s="118"/>
      <c r="E481" s="418"/>
      <c r="F481" s="418"/>
      <c r="G481" s="417"/>
      <c r="H481" s="417"/>
      <c r="I481" s="82"/>
    </row>
    <row r="482" spans="1:9" s="81" customFormat="1" ht="15.5" x14ac:dyDescent="0.25">
      <c r="A482" s="414" t="str">
        <f t="shared" si="7"/>
        <v/>
      </c>
      <c r="B482" s="415"/>
      <c r="C482" s="118"/>
      <c r="D482" s="118"/>
      <c r="E482" s="418"/>
      <c r="F482" s="418"/>
      <c r="G482" s="417"/>
      <c r="H482" s="417"/>
      <c r="I482" s="82"/>
    </row>
    <row r="483" spans="1:9" s="81" customFormat="1" ht="15.5" x14ac:dyDescent="0.25">
      <c r="A483" s="414" t="str">
        <f t="shared" si="7"/>
        <v/>
      </c>
      <c r="B483" s="415"/>
      <c r="C483" s="118"/>
      <c r="D483" s="118"/>
      <c r="E483" s="418"/>
      <c r="F483" s="418"/>
      <c r="G483" s="417"/>
      <c r="H483" s="417"/>
      <c r="I483" s="82"/>
    </row>
    <row r="484" spans="1:9" s="81" customFormat="1" ht="15.5" x14ac:dyDescent="0.25">
      <c r="A484" s="414" t="str">
        <f t="shared" si="7"/>
        <v/>
      </c>
      <c r="B484" s="415"/>
      <c r="C484" s="118"/>
      <c r="D484" s="118"/>
      <c r="E484" s="418"/>
      <c r="F484" s="418"/>
      <c r="G484" s="417"/>
      <c r="H484" s="417"/>
      <c r="I484" s="82"/>
    </row>
    <row r="485" spans="1:9" s="81" customFormat="1" ht="15.5" x14ac:dyDescent="0.25">
      <c r="A485" s="414" t="str">
        <f t="shared" si="7"/>
        <v/>
      </c>
      <c r="B485" s="415"/>
      <c r="C485" s="118"/>
      <c r="D485" s="118"/>
      <c r="E485" s="418"/>
      <c r="F485" s="418"/>
      <c r="G485" s="417"/>
      <c r="H485" s="417"/>
      <c r="I485" s="82"/>
    </row>
    <row r="486" spans="1:9" s="81" customFormat="1" ht="15.5" x14ac:dyDescent="0.25">
      <c r="A486" s="414" t="str">
        <f t="shared" si="7"/>
        <v/>
      </c>
      <c r="B486" s="415"/>
      <c r="C486" s="118"/>
      <c r="D486" s="118"/>
      <c r="E486" s="418"/>
      <c r="F486" s="418"/>
      <c r="G486" s="417"/>
      <c r="H486" s="417"/>
      <c r="I486" s="82"/>
    </row>
    <row r="487" spans="1:9" s="81" customFormat="1" ht="15.5" x14ac:dyDescent="0.25">
      <c r="A487" s="414" t="str">
        <f t="shared" si="7"/>
        <v/>
      </c>
      <c r="B487" s="415"/>
      <c r="C487" s="118"/>
      <c r="D487" s="118"/>
      <c r="E487" s="418"/>
      <c r="F487" s="418"/>
      <c r="G487" s="417"/>
      <c r="H487" s="417"/>
      <c r="I487" s="82"/>
    </row>
    <row r="488" spans="1:9" s="81" customFormat="1" ht="15.5" x14ac:dyDescent="0.25">
      <c r="A488" s="414" t="str">
        <f t="shared" si="7"/>
        <v/>
      </c>
      <c r="B488" s="415"/>
      <c r="C488" s="118"/>
      <c r="D488" s="118"/>
      <c r="E488" s="418"/>
      <c r="F488" s="418"/>
      <c r="G488" s="417"/>
      <c r="H488" s="417"/>
      <c r="I488" s="82"/>
    </row>
    <row r="489" spans="1:9" s="81" customFormat="1" ht="15.5" x14ac:dyDescent="0.25">
      <c r="A489" s="414" t="str">
        <f t="shared" si="7"/>
        <v/>
      </c>
      <c r="B489" s="415"/>
      <c r="C489" s="118"/>
      <c r="D489" s="118"/>
      <c r="E489" s="418"/>
      <c r="F489" s="418"/>
      <c r="G489" s="417"/>
      <c r="H489" s="417"/>
      <c r="I489" s="82"/>
    </row>
    <row r="490" spans="1:9" s="81" customFormat="1" ht="15.5" x14ac:dyDescent="0.25">
      <c r="A490" s="414" t="str">
        <f t="shared" si="7"/>
        <v/>
      </c>
      <c r="B490" s="415"/>
      <c r="C490" s="118"/>
      <c r="D490" s="118"/>
      <c r="E490" s="418"/>
      <c r="F490" s="418"/>
      <c r="G490" s="417"/>
      <c r="H490" s="417"/>
      <c r="I490" s="82"/>
    </row>
    <row r="491" spans="1:9" s="81" customFormat="1" ht="15.5" x14ac:dyDescent="0.25">
      <c r="A491" s="414" t="str">
        <f t="shared" si="7"/>
        <v/>
      </c>
      <c r="B491" s="415"/>
      <c r="C491" s="118"/>
      <c r="D491" s="118"/>
      <c r="E491" s="418"/>
      <c r="F491" s="418"/>
      <c r="G491" s="417"/>
      <c r="H491" s="417"/>
      <c r="I491" s="82"/>
    </row>
    <row r="492" spans="1:9" s="81" customFormat="1" ht="15.5" x14ac:dyDescent="0.25">
      <c r="A492" s="414" t="str">
        <f t="shared" si="7"/>
        <v/>
      </c>
      <c r="B492" s="415"/>
      <c r="C492" s="118"/>
      <c r="D492" s="118"/>
      <c r="E492" s="418"/>
      <c r="F492" s="418"/>
      <c r="G492" s="417"/>
      <c r="H492" s="417"/>
      <c r="I492" s="82"/>
    </row>
    <row r="493" spans="1:9" s="81" customFormat="1" ht="15.5" x14ac:dyDescent="0.25">
      <c r="A493" s="414" t="str">
        <f t="shared" si="7"/>
        <v/>
      </c>
      <c r="B493" s="415"/>
      <c r="C493" s="118"/>
      <c r="D493" s="118"/>
      <c r="E493" s="418"/>
      <c r="F493" s="418"/>
      <c r="G493" s="417"/>
      <c r="H493" s="417"/>
      <c r="I493" s="82"/>
    </row>
    <row r="494" spans="1:9" s="81" customFormat="1" ht="15.5" x14ac:dyDescent="0.25">
      <c r="A494" s="414" t="str">
        <f t="shared" si="7"/>
        <v/>
      </c>
      <c r="B494" s="415"/>
      <c r="C494" s="118"/>
      <c r="D494" s="118"/>
      <c r="E494" s="418"/>
      <c r="F494" s="418"/>
      <c r="G494" s="417"/>
      <c r="H494" s="417"/>
      <c r="I494" s="82"/>
    </row>
    <row r="495" spans="1:9" s="81" customFormat="1" ht="15.5" x14ac:dyDescent="0.25">
      <c r="A495" s="414" t="str">
        <f t="shared" si="7"/>
        <v/>
      </c>
      <c r="B495" s="415"/>
      <c r="C495" s="118"/>
      <c r="D495" s="118"/>
      <c r="E495" s="418"/>
      <c r="F495" s="418"/>
      <c r="G495" s="417"/>
      <c r="H495" s="417"/>
      <c r="I495" s="82"/>
    </row>
    <row r="496" spans="1:9" s="81" customFormat="1" ht="15.5" x14ac:dyDescent="0.25">
      <c r="A496" s="414" t="str">
        <f t="shared" si="7"/>
        <v/>
      </c>
      <c r="B496" s="415"/>
      <c r="C496" s="118"/>
      <c r="D496" s="118"/>
      <c r="E496" s="418"/>
      <c r="F496" s="418"/>
      <c r="G496" s="417"/>
      <c r="H496" s="417"/>
      <c r="I496" s="82"/>
    </row>
    <row r="497" spans="1:9" s="81" customFormat="1" ht="15.5" x14ac:dyDescent="0.25">
      <c r="A497" s="414" t="str">
        <f t="shared" si="7"/>
        <v/>
      </c>
      <c r="B497" s="415"/>
      <c r="C497" s="118"/>
      <c r="D497" s="118"/>
      <c r="E497" s="418"/>
      <c r="F497" s="418"/>
      <c r="G497" s="417"/>
      <c r="H497" s="417"/>
      <c r="I497" s="82"/>
    </row>
    <row r="498" spans="1:9" s="81" customFormat="1" ht="15.5" x14ac:dyDescent="0.25">
      <c r="A498" s="414" t="str">
        <f t="shared" si="7"/>
        <v/>
      </c>
      <c r="B498" s="415"/>
      <c r="C498" s="118"/>
      <c r="D498" s="118"/>
      <c r="E498" s="418"/>
      <c r="F498" s="418"/>
      <c r="G498" s="417"/>
      <c r="H498" s="417"/>
      <c r="I498" s="82"/>
    </row>
    <row r="499" spans="1:9" s="81" customFormat="1" ht="15.5" x14ac:dyDescent="0.25">
      <c r="A499" s="414" t="str">
        <f t="shared" si="7"/>
        <v/>
      </c>
      <c r="B499" s="415"/>
      <c r="C499" s="118"/>
      <c r="D499" s="118"/>
      <c r="E499" s="418"/>
      <c r="F499" s="418"/>
      <c r="G499" s="417"/>
      <c r="H499" s="417"/>
      <c r="I499" s="82"/>
    </row>
    <row r="500" spans="1:9" s="81" customFormat="1" ht="15.5" x14ac:dyDescent="0.25">
      <c r="A500" s="414" t="str">
        <f t="shared" si="7"/>
        <v/>
      </c>
      <c r="B500" s="415"/>
      <c r="C500" s="118"/>
      <c r="D500" s="118"/>
      <c r="E500" s="418"/>
      <c r="F500" s="418"/>
      <c r="G500" s="417"/>
      <c r="H500" s="417"/>
      <c r="I500" s="82"/>
    </row>
    <row r="501" spans="1:9" s="81" customFormat="1" ht="15.5" x14ac:dyDescent="0.25">
      <c r="A501" s="414" t="str">
        <f t="shared" si="7"/>
        <v/>
      </c>
      <c r="B501" s="415"/>
      <c r="C501" s="118"/>
      <c r="D501" s="118"/>
      <c r="E501" s="418"/>
      <c r="F501" s="418"/>
      <c r="G501" s="417"/>
      <c r="H501" s="417"/>
      <c r="I501" s="82"/>
    </row>
    <row r="502" spans="1:9" s="81" customFormat="1" ht="15.5" x14ac:dyDescent="0.25">
      <c r="A502" s="414" t="str">
        <f t="shared" si="7"/>
        <v/>
      </c>
      <c r="B502" s="415"/>
      <c r="C502" s="118"/>
      <c r="D502" s="118"/>
      <c r="E502" s="418"/>
      <c r="F502" s="418"/>
      <c r="G502" s="417"/>
      <c r="H502" s="417"/>
      <c r="I502" s="82"/>
    </row>
    <row r="503" spans="1:9" s="81" customFormat="1" ht="15.5" x14ac:dyDescent="0.25">
      <c r="A503" s="414" t="str">
        <f t="shared" si="7"/>
        <v/>
      </c>
      <c r="B503" s="415"/>
      <c r="C503" s="118"/>
      <c r="D503" s="118"/>
      <c r="E503" s="418"/>
      <c r="F503" s="418"/>
      <c r="G503" s="417"/>
      <c r="H503" s="417"/>
      <c r="I503" s="82"/>
    </row>
    <row r="504" spans="1:9" s="81" customFormat="1" ht="15.5" x14ac:dyDescent="0.25">
      <c r="A504" s="414" t="str">
        <f t="shared" si="7"/>
        <v/>
      </c>
      <c r="B504" s="415"/>
      <c r="C504" s="118"/>
      <c r="D504" s="118"/>
      <c r="E504" s="418"/>
      <c r="F504" s="418"/>
      <c r="G504" s="417"/>
      <c r="H504" s="417"/>
      <c r="I504" s="82"/>
    </row>
    <row r="505" spans="1:9" s="81" customFormat="1" ht="15.5" x14ac:dyDescent="0.25">
      <c r="A505" s="414" t="str">
        <f t="shared" si="7"/>
        <v/>
      </c>
      <c r="B505" s="415"/>
      <c r="C505" s="118"/>
      <c r="D505" s="118"/>
      <c r="E505" s="418"/>
      <c r="F505" s="418"/>
      <c r="G505" s="417"/>
      <c r="H505" s="417"/>
      <c r="I505" s="82"/>
    </row>
    <row r="506" spans="1:9" s="81" customFormat="1" ht="15.5" x14ac:dyDescent="0.25">
      <c r="A506" s="414" t="str">
        <f t="shared" si="7"/>
        <v/>
      </c>
      <c r="B506" s="415"/>
      <c r="C506" s="118"/>
      <c r="D506" s="118"/>
      <c r="E506" s="418"/>
      <c r="F506" s="418"/>
      <c r="G506" s="417"/>
      <c r="H506" s="417"/>
      <c r="I506" s="82"/>
    </row>
    <row r="507" spans="1:9" s="81" customFormat="1" ht="15.5" x14ac:dyDescent="0.25">
      <c r="A507" s="414" t="str">
        <f t="shared" si="7"/>
        <v/>
      </c>
      <c r="B507" s="415"/>
      <c r="C507" s="118"/>
      <c r="D507" s="118"/>
      <c r="E507" s="418"/>
      <c r="F507" s="418"/>
      <c r="G507" s="417"/>
      <c r="H507" s="417"/>
      <c r="I507" s="82"/>
    </row>
    <row r="508" spans="1:9" s="81" customFormat="1" ht="15.5" x14ac:dyDescent="0.25">
      <c r="A508" s="414" t="str">
        <f t="shared" si="7"/>
        <v/>
      </c>
      <c r="B508" s="415"/>
      <c r="C508" s="118"/>
      <c r="D508" s="118"/>
      <c r="E508" s="418"/>
      <c r="F508" s="418"/>
      <c r="G508" s="417"/>
      <c r="H508" s="417"/>
      <c r="I508" s="82"/>
    </row>
    <row r="509" spans="1:9" s="81" customFormat="1" ht="15.5" x14ac:dyDescent="0.25">
      <c r="A509" s="414" t="str">
        <f t="shared" si="7"/>
        <v/>
      </c>
      <c r="B509" s="415"/>
      <c r="C509" s="118"/>
      <c r="D509" s="118"/>
      <c r="E509" s="418"/>
      <c r="F509" s="418"/>
      <c r="G509" s="417"/>
      <c r="H509" s="417"/>
      <c r="I509" s="82"/>
    </row>
    <row r="510" spans="1:9" s="81" customFormat="1" ht="15.5" x14ac:dyDescent="0.25">
      <c r="A510" s="414" t="str">
        <f t="shared" si="7"/>
        <v/>
      </c>
      <c r="B510" s="415"/>
      <c r="C510" s="118"/>
      <c r="D510" s="118"/>
      <c r="E510" s="418"/>
      <c r="F510" s="418"/>
      <c r="G510" s="417"/>
      <c r="H510" s="417"/>
      <c r="I510" s="82"/>
    </row>
    <row r="511" spans="1:9" s="81" customFormat="1" ht="15.5" x14ac:dyDescent="0.25">
      <c r="A511" s="414" t="str">
        <f t="shared" si="7"/>
        <v/>
      </c>
      <c r="B511" s="415"/>
      <c r="C511" s="118"/>
      <c r="D511" s="118"/>
      <c r="E511" s="418"/>
      <c r="F511" s="418"/>
      <c r="G511" s="417"/>
      <c r="H511" s="417"/>
      <c r="I511" s="82"/>
    </row>
    <row r="512" spans="1:9" s="81" customFormat="1" ht="15.5" x14ac:dyDescent="0.25">
      <c r="A512" s="414" t="str">
        <f t="shared" si="7"/>
        <v/>
      </c>
      <c r="B512" s="415"/>
      <c r="C512" s="118"/>
      <c r="D512" s="118"/>
      <c r="E512" s="418"/>
      <c r="F512" s="418"/>
      <c r="G512" s="417"/>
      <c r="H512" s="417"/>
      <c r="I512" s="82"/>
    </row>
    <row r="513" spans="1:9" s="81" customFormat="1" ht="15.5" x14ac:dyDescent="0.25">
      <c r="A513" s="414" t="str">
        <f t="shared" si="7"/>
        <v/>
      </c>
      <c r="B513" s="415"/>
      <c r="C513" s="118"/>
      <c r="D513" s="118"/>
      <c r="E513" s="418"/>
      <c r="F513" s="418"/>
      <c r="G513" s="417"/>
      <c r="H513" s="417"/>
      <c r="I513" s="82"/>
    </row>
    <row r="514" spans="1:9" s="81" customFormat="1" ht="15.5" x14ac:dyDescent="0.25">
      <c r="A514" s="414" t="str">
        <f t="shared" si="7"/>
        <v/>
      </c>
      <c r="B514" s="415"/>
      <c r="C514" s="118"/>
      <c r="D514" s="118"/>
      <c r="E514" s="418"/>
      <c r="F514" s="418"/>
      <c r="G514" s="417"/>
      <c r="H514" s="417"/>
      <c r="I514" s="82"/>
    </row>
    <row r="515" spans="1:9" s="81" customFormat="1" ht="15.5" x14ac:dyDescent="0.25">
      <c r="A515" s="414" t="str">
        <f t="shared" si="7"/>
        <v/>
      </c>
      <c r="B515" s="415"/>
      <c r="C515" s="118"/>
      <c r="D515" s="118"/>
      <c r="E515" s="418"/>
      <c r="F515" s="418"/>
      <c r="G515" s="417"/>
      <c r="H515" s="417"/>
      <c r="I515" s="82"/>
    </row>
    <row r="516" spans="1:9" s="81" customFormat="1" ht="15.5" x14ac:dyDescent="0.25">
      <c r="A516" s="414" t="str">
        <f t="shared" si="7"/>
        <v/>
      </c>
      <c r="B516" s="415"/>
      <c r="C516" s="118"/>
      <c r="D516" s="118"/>
      <c r="E516" s="418"/>
      <c r="F516" s="418"/>
      <c r="G516" s="417"/>
      <c r="H516" s="417"/>
      <c r="I516" s="82"/>
    </row>
    <row r="517" spans="1:9" s="81" customFormat="1" ht="15.5" x14ac:dyDescent="0.25">
      <c r="A517" s="414" t="str">
        <f t="shared" si="7"/>
        <v/>
      </c>
      <c r="B517" s="415"/>
      <c r="C517" s="118"/>
      <c r="D517" s="118"/>
      <c r="E517" s="418"/>
      <c r="F517" s="418"/>
      <c r="G517" s="417"/>
      <c r="H517" s="417"/>
      <c r="I517" s="82"/>
    </row>
    <row r="518" spans="1:9" s="81" customFormat="1" ht="15.5" x14ac:dyDescent="0.25">
      <c r="A518" s="414" t="str">
        <f t="shared" si="7"/>
        <v/>
      </c>
      <c r="B518" s="415"/>
      <c r="C518" s="118"/>
      <c r="D518" s="118"/>
      <c r="E518" s="418"/>
      <c r="F518" s="418"/>
      <c r="G518" s="417"/>
      <c r="H518" s="417"/>
      <c r="I518" s="82"/>
    </row>
    <row r="519" spans="1:9" s="81" customFormat="1" ht="15.5" x14ac:dyDescent="0.25">
      <c r="A519" s="414" t="str">
        <f t="shared" si="7"/>
        <v/>
      </c>
      <c r="B519" s="415"/>
      <c r="C519" s="118"/>
      <c r="D519" s="118"/>
      <c r="E519" s="418"/>
      <c r="F519" s="418"/>
      <c r="G519" s="417"/>
      <c r="H519" s="417"/>
      <c r="I519" s="82"/>
    </row>
    <row r="520" spans="1:9" s="81" customFormat="1" ht="15.5" x14ac:dyDescent="0.25">
      <c r="A520" s="414" t="str">
        <f t="shared" si="7"/>
        <v/>
      </c>
      <c r="B520" s="415"/>
      <c r="C520" s="118"/>
      <c r="D520" s="118"/>
      <c r="E520" s="418"/>
      <c r="F520" s="418"/>
      <c r="G520" s="417"/>
      <c r="H520" s="417"/>
      <c r="I520" s="82"/>
    </row>
    <row r="521" spans="1:9" s="81" customFormat="1" ht="15.5" x14ac:dyDescent="0.25">
      <c r="A521" s="414" t="str">
        <f t="shared" si="7"/>
        <v/>
      </c>
      <c r="B521" s="415"/>
      <c r="C521" s="118"/>
      <c r="D521" s="118"/>
      <c r="E521" s="418"/>
      <c r="F521" s="418"/>
      <c r="G521" s="417"/>
      <c r="H521" s="417"/>
      <c r="I521" s="82"/>
    </row>
    <row r="522" spans="1:9" s="81" customFormat="1" ht="15.5" x14ac:dyDescent="0.25">
      <c r="A522" s="414" t="str">
        <f t="shared" si="7"/>
        <v/>
      </c>
      <c r="B522" s="415"/>
      <c r="C522" s="118"/>
      <c r="D522" s="118"/>
      <c r="E522" s="418"/>
      <c r="F522" s="418"/>
      <c r="G522" s="417"/>
      <c r="H522" s="417"/>
      <c r="I522" s="82"/>
    </row>
    <row r="523" spans="1:9" s="81" customFormat="1" ht="15.5" x14ac:dyDescent="0.25">
      <c r="A523" s="414" t="str">
        <f t="shared" si="7"/>
        <v/>
      </c>
      <c r="B523" s="415"/>
      <c r="C523" s="118"/>
      <c r="D523" s="118"/>
      <c r="E523" s="418"/>
      <c r="F523" s="418"/>
      <c r="G523" s="417"/>
      <c r="H523" s="417"/>
      <c r="I523" s="82"/>
    </row>
    <row r="524" spans="1:9" s="81" customFormat="1" ht="15.5" x14ac:dyDescent="0.25">
      <c r="A524" s="414" t="str">
        <f t="shared" si="7"/>
        <v/>
      </c>
      <c r="B524" s="415"/>
      <c r="C524" s="118"/>
      <c r="D524" s="118"/>
      <c r="E524" s="418"/>
      <c r="F524" s="418"/>
      <c r="G524" s="417"/>
      <c r="H524" s="417"/>
      <c r="I524" s="82"/>
    </row>
    <row r="525" spans="1:9" s="81" customFormat="1" ht="15.5" x14ac:dyDescent="0.25">
      <c r="A525" s="414" t="str">
        <f t="shared" si="7"/>
        <v/>
      </c>
      <c r="B525" s="415"/>
      <c r="C525" s="118"/>
      <c r="D525" s="118"/>
      <c r="E525" s="418"/>
      <c r="F525" s="418"/>
      <c r="G525" s="417"/>
      <c r="H525" s="417"/>
      <c r="I525" s="82"/>
    </row>
    <row r="526" spans="1:9" s="81" customFormat="1" ht="15.5" x14ac:dyDescent="0.25">
      <c r="A526" s="414" t="str">
        <f t="shared" si="7"/>
        <v/>
      </c>
      <c r="B526" s="415"/>
      <c r="C526" s="118"/>
      <c r="D526" s="118"/>
      <c r="E526" s="418"/>
      <c r="F526" s="418"/>
      <c r="G526" s="417"/>
      <c r="H526" s="417"/>
      <c r="I526" s="82"/>
    </row>
    <row r="527" spans="1:9" s="81" customFormat="1" ht="15.5" x14ac:dyDescent="0.25">
      <c r="A527" s="414" t="str">
        <f t="shared" si="7"/>
        <v/>
      </c>
      <c r="B527" s="415"/>
      <c r="C527" s="118"/>
      <c r="D527" s="118"/>
      <c r="E527" s="418"/>
      <c r="F527" s="418"/>
      <c r="G527" s="417"/>
      <c r="H527" s="417"/>
      <c r="I527" s="82"/>
    </row>
    <row r="528" spans="1:9" s="81" customFormat="1" ht="15.5" x14ac:dyDescent="0.25">
      <c r="A528" s="414" t="str">
        <f t="shared" si="7"/>
        <v/>
      </c>
      <c r="B528" s="415"/>
      <c r="C528" s="118"/>
      <c r="D528" s="118"/>
      <c r="E528" s="418"/>
      <c r="F528" s="418"/>
      <c r="G528" s="417"/>
      <c r="H528" s="417"/>
      <c r="I528" s="82"/>
    </row>
    <row r="529" spans="1:9" s="81" customFormat="1" ht="15.5" x14ac:dyDescent="0.25">
      <c r="A529" s="414" t="str">
        <f t="shared" si="7"/>
        <v/>
      </c>
      <c r="B529" s="415"/>
      <c r="C529" s="118"/>
      <c r="D529" s="118"/>
      <c r="E529" s="418"/>
      <c r="F529" s="418"/>
      <c r="G529" s="417"/>
      <c r="H529" s="417"/>
      <c r="I529" s="82"/>
    </row>
    <row r="530" spans="1:9" s="81" customFormat="1" ht="15.5" x14ac:dyDescent="0.25">
      <c r="A530" s="414" t="str">
        <f t="shared" si="7"/>
        <v/>
      </c>
      <c r="B530" s="415"/>
      <c r="C530" s="118"/>
      <c r="D530" s="118"/>
      <c r="E530" s="418"/>
      <c r="F530" s="418"/>
      <c r="G530" s="417"/>
      <c r="H530" s="417"/>
      <c r="I530" s="82"/>
    </row>
    <row r="531" spans="1:9" s="81" customFormat="1" ht="15.5" x14ac:dyDescent="0.25">
      <c r="A531" s="414" t="str">
        <f t="shared" si="7"/>
        <v/>
      </c>
      <c r="B531" s="415"/>
      <c r="C531" s="118"/>
      <c r="D531" s="118"/>
      <c r="E531" s="418"/>
      <c r="F531" s="418"/>
      <c r="G531" s="417"/>
      <c r="H531" s="417"/>
      <c r="I531" s="82"/>
    </row>
    <row r="532" spans="1:9" s="81" customFormat="1" ht="15.5" x14ac:dyDescent="0.25">
      <c r="A532" s="414" t="str">
        <f t="shared" si="7"/>
        <v/>
      </c>
      <c r="B532" s="415"/>
      <c r="C532" s="118"/>
      <c r="D532" s="118"/>
      <c r="E532" s="418"/>
      <c r="F532" s="418"/>
      <c r="G532" s="417"/>
      <c r="H532" s="417"/>
      <c r="I532" s="82"/>
    </row>
    <row r="533" spans="1:9" s="81" customFormat="1" ht="15.5" x14ac:dyDescent="0.25">
      <c r="A533" s="414" t="str">
        <f t="shared" ref="A533:A596" si="8">IF(COUNTA(B533:H533)&gt;0,ROW()-ROW($A$19),"")</f>
        <v/>
      </c>
      <c r="B533" s="415"/>
      <c r="C533" s="118"/>
      <c r="D533" s="118"/>
      <c r="E533" s="418"/>
      <c r="F533" s="418"/>
      <c r="G533" s="417"/>
      <c r="H533" s="417"/>
      <c r="I533" s="82"/>
    </row>
    <row r="534" spans="1:9" s="81" customFormat="1" ht="15.5" x14ac:dyDescent="0.25">
      <c r="A534" s="414" t="str">
        <f t="shared" si="8"/>
        <v/>
      </c>
      <c r="B534" s="415"/>
      <c r="C534" s="118"/>
      <c r="D534" s="118"/>
      <c r="E534" s="418"/>
      <c r="F534" s="418"/>
      <c r="G534" s="417"/>
      <c r="H534" s="417"/>
      <c r="I534" s="82"/>
    </row>
    <row r="535" spans="1:9" s="81" customFormat="1" ht="15.5" x14ac:dyDescent="0.25">
      <c r="A535" s="414" t="str">
        <f t="shared" si="8"/>
        <v/>
      </c>
      <c r="B535" s="415"/>
      <c r="C535" s="118"/>
      <c r="D535" s="118"/>
      <c r="E535" s="418"/>
      <c r="F535" s="418"/>
      <c r="G535" s="417"/>
      <c r="H535" s="417"/>
      <c r="I535" s="82"/>
    </row>
    <row r="536" spans="1:9" s="81" customFormat="1" ht="15.5" x14ac:dyDescent="0.25">
      <c r="A536" s="414" t="str">
        <f t="shared" si="8"/>
        <v/>
      </c>
      <c r="B536" s="415"/>
      <c r="C536" s="118"/>
      <c r="D536" s="118"/>
      <c r="E536" s="418"/>
      <c r="F536" s="418"/>
      <c r="G536" s="417"/>
      <c r="H536" s="417"/>
      <c r="I536" s="82"/>
    </row>
    <row r="537" spans="1:9" s="81" customFormat="1" ht="15.5" x14ac:dyDescent="0.25">
      <c r="A537" s="414" t="str">
        <f t="shared" si="8"/>
        <v/>
      </c>
      <c r="B537" s="415"/>
      <c r="C537" s="118"/>
      <c r="D537" s="118"/>
      <c r="E537" s="418"/>
      <c r="F537" s="418"/>
      <c r="G537" s="417"/>
      <c r="H537" s="417"/>
      <c r="I537" s="82"/>
    </row>
    <row r="538" spans="1:9" s="81" customFormat="1" ht="15.5" x14ac:dyDescent="0.25">
      <c r="A538" s="414" t="str">
        <f t="shared" si="8"/>
        <v/>
      </c>
      <c r="B538" s="415"/>
      <c r="C538" s="118"/>
      <c r="D538" s="118"/>
      <c r="E538" s="418"/>
      <c r="F538" s="418"/>
      <c r="G538" s="417"/>
      <c r="H538" s="417"/>
      <c r="I538" s="82"/>
    </row>
    <row r="539" spans="1:9" s="81" customFormat="1" ht="15.5" x14ac:dyDescent="0.25">
      <c r="A539" s="414" t="str">
        <f t="shared" si="8"/>
        <v/>
      </c>
      <c r="B539" s="415"/>
      <c r="C539" s="118"/>
      <c r="D539" s="118"/>
      <c r="E539" s="418"/>
      <c r="F539" s="418"/>
      <c r="G539" s="417"/>
      <c r="H539" s="417"/>
      <c r="I539" s="82"/>
    </row>
    <row r="540" spans="1:9" s="81" customFormat="1" ht="15.5" x14ac:dyDescent="0.25">
      <c r="A540" s="414" t="str">
        <f t="shared" si="8"/>
        <v/>
      </c>
      <c r="B540" s="415"/>
      <c r="C540" s="118"/>
      <c r="D540" s="118"/>
      <c r="E540" s="418"/>
      <c r="F540" s="418"/>
      <c r="G540" s="417"/>
      <c r="H540" s="417"/>
      <c r="I540" s="82"/>
    </row>
    <row r="541" spans="1:9" s="81" customFormat="1" ht="15.5" x14ac:dyDescent="0.25">
      <c r="A541" s="414" t="str">
        <f t="shared" si="8"/>
        <v/>
      </c>
      <c r="B541" s="415"/>
      <c r="C541" s="118"/>
      <c r="D541" s="118"/>
      <c r="E541" s="418"/>
      <c r="F541" s="418"/>
      <c r="G541" s="417"/>
      <c r="H541" s="417"/>
      <c r="I541" s="82"/>
    </row>
    <row r="542" spans="1:9" s="81" customFormat="1" ht="15.5" x14ac:dyDescent="0.25">
      <c r="A542" s="414" t="str">
        <f t="shared" si="8"/>
        <v/>
      </c>
      <c r="B542" s="415"/>
      <c r="C542" s="118"/>
      <c r="D542" s="118"/>
      <c r="E542" s="418"/>
      <c r="F542" s="418"/>
      <c r="G542" s="417"/>
      <c r="H542" s="417"/>
      <c r="I542" s="82"/>
    </row>
    <row r="543" spans="1:9" s="81" customFormat="1" ht="15.5" x14ac:dyDescent="0.25">
      <c r="A543" s="414" t="str">
        <f t="shared" si="8"/>
        <v/>
      </c>
      <c r="B543" s="415"/>
      <c r="C543" s="118"/>
      <c r="D543" s="118"/>
      <c r="E543" s="418"/>
      <c r="F543" s="418"/>
      <c r="G543" s="417"/>
      <c r="H543" s="417"/>
      <c r="I543" s="82"/>
    </row>
    <row r="544" spans="1:9" s="81" customFormat="1" ht="15.5" x14ac:dyDescent="0.25">
      <c r="A544" s="414" t="str">
        <f t="shared" si="8"/>
        <v/>
      </c>
      <c r="B544" s="415"/>
      <c r="C544" s="118"/>
      <c r="D544" s="118"/>
      <c r="E544" s="418"/>
      <c r="F544" s="418"/>
      <c r="G544" s="417"/>
      <c r="H544" s="417"/>
      <c r="I544" s="82"/>
    </row>
    <row r="545" spans="1:9" s="81" customFormat="1" ht="15.5" x14ac:dyDescent="0.25">
      <c r="A545" s="414" t="str">
        <f t="shared" si="8"/>
        <v/>
      </c>
      <c r="B545" s="415"/>
      <c r="C545" s="118"/>
      <c r="D545" s="118"/>
      <c r="E545" s="418"/>
      <c r="F545" s="418"/>
      <c r="G545" s="417"/>
      <c r="H545" s="417"/>
      <c r="I545" s="82"/>
    </row>
    <row r="546" spans="1:9" s="81" customFormat="1" ht="15.5" x14ac:dyDescent="0.25">
      <c r="A546" s="414" t="str">
        <f t="shared" si="8"/>
        <v/>
      </c>
      <c r="B546" s="415"/>
      <c r="C546" s="118"/>
      <c r="D546" s="118"/>
      <c r="E546" s="418"/>
      <c r="F546" s="418"/>
      <c r="G546" s="417"/>
      <c r="H546" s="417"/>
      <c r="I546" s="82"/>
    </row>
    <row r="547" spans="1:9" s="81" customFormat="1" ht="15.5" x14ac:dyDescent="0.25">
      <c r="A547" s="414" t="str">
        <f t="shared" si="8"/>
        <v/>
      </c>
      <c r="B547" s="415"/>
      <c r="C547" s="118"/>
      <c r="D547" s="118"/>
      <c r="E547" s="418"/>
      <c r="F547" s="418"/>
      <c r="G547" s="417"/>
      <c r="H547" s="417"/>
      <c r="I547" s="82"/>
    </row>
    <row r="548" spans="1:9" s="81" customFormat="1" ht="15.5" x14ac:dyDescent="0.25">
      <c r="A548" s="414" t="str">
        <f t="shared" si="8"/>
        <v/>
      </c>
      <c r="B548" s="415"/>
      <c r="C548" s="118"/>
      <c r="D548" s="118"/>
      <c r="E548" s="418"/>
      <c r="F548" s="418"/>
      <c r="G548" s="417"/>
      <c r="H548" s="417"/>
      <c r="I548" s="82"/>
    </row>
    <row r="549" spans="1:9" s="81" customFormat="1" ht="15.5" x14ac:dyDescent="0.25">
      <c r="A549" s="414" t="str">
        <f t="shared" si="8"/>
        <v/>
      </c>
      <c r="B549" s="415"/>
      <c r="C549" s="118"/>
      <c r="D549" s="118"/>
      <c r="E549" s="418"/>
      <c r="F549" s="418"/>
      <c r="G549" s="417"/>
      <c r="H549" s="417"/>
      <c r="I549" s="82"/>
    </row>
    <row r="550" spans="1:9" s="81" customFormat="1" ht="15.5" x14ac:dyDescent="0.25">
      <c r="A550" s="414" t="str">
        <f t="shared" si="8"/>
        <v/>
      </c>
      <c r="B550" s="415"/>
      <c r="C550" s="118"/>
      <c r="D550" s="118"/>
      <c r="E550" s="418"/>
      <c r="F550" s="418"/>
      <c r="G550" s="417"/>
      <c r="H550" s="417"/>
      <c r="I550" s="82"/>
    </row>
    <row r="551" spans="1:9" s="81" customFormat="1" ht="15.5" x14ac:dyDescent="0.25">
      <c r="A551" s="414" t="str">
        <f t="shared" si="8"/>
        <v/>
      </c>
      <c r="B551" s="415"/>
      <c r="C551" s="118"/>
      <c r="D551" s="118"/>
      <c r="E551" s="418"/>
      <c r="F551" s="418"/>
      <c r="G551" s="417"/>
      <c r="H551" s="417"/>
      <c r="I551" s="82"/>
    </row>
    <row r="552" spans="1:9" s="81" customFormat="1" ht="15.5" x14ac:dyDescent="0.25">
      <c r="A552" s="414" t="str">
        <f t="shared" si="8"/>
        <v/>
      </c>
      <c r="B552" s="415"/>
      <c r="C552" s="118"/>
      <c r="D552" s="118"/>
      <c r="E552" s="418"/>
      <c r="F552" s="418"/>
      <c r="G552" s="417"/>
      <c r="H552" s="417"/>
      <c r="I552" s="82"/>
    </row>
    <row r="553" spans="1:9" s="81" customFormat="1" ht="15.5" x14ac:dyDescent="0.25">
      <c r="A553" s="414" t="str">
        <f t="shared" si="8"/>
        <v/>
      </c>
      <c r="B553" s="415"/>
      <c r="C553" s="118"/>
      <c r="D553" s="118"/>
      <c r="E553" s="418"/>
      <c r="F553" s="418"/>
      <c r="G553" s="417"/>
      <c r="H553" s="417"/>
      <c r="I553" s="82"/>
    </row>
    <row r="554" spans="1:9" s="81" customFormat="1" ht="15.5" x14ac:dyDescent="0.25">
      <c r="A554" s="414" t="str">
        <f t="shared" si="8"/>
        <v/>
      </c>
      <c r="B554" s="415"/>
      <c r="C554" s="118"/>
      <c r="D554" s="118"/>
      <c r="E554" s="418"/>
      <c r="F554" s="418"/>
      <c r="G554" s="417"/>
      <c r="H554" s="417"/>
      <c r="I554" s="82"/>
    </row>
    <row r="555" spans="1:9" s="81" customFormat="1" ht="15.5" x14ac:dyDescent="0.25">
      <c r="A555" s="414" t="str">
        <f t="shared" si="8"/>
        <v/>
      </c>
      <c r="B555" s="415"/>
      <c r="C555" s="118"/>
      <c r="D555" s="118"/>
      <c r="E555" s="418"/>
      <c r="F555" s="418"/>
      <c r="G555" s="417"/>
      <c r="H555" s="417"/>
      <c r="I555" s="82"/>
    </row>
    <row r="556" spans="1:9" s="81" customFormat="1" ht="15.5" x14ac:dyDescent="0.25">
      <c r="A556" s="414" t="str">
        <f t="shared" si="8"/>
        <v/>
      </c>
      <c r="B556" s="415"/>
      <c r="C556" s="118"/>
      <c r="D556" s="118"/>
      <c r="E556" s="418"/>
      <c r="F556" s="418"/>
      <c r="G556" s="417"/>
      <c r="H556" s="417"/>
      <c r="I556" s="82"/>
    </row>
    <row r="557" spans="1:9" s="81" customFormat="1" ht="15.5" x14ac:dyDescent="0.25">
      <c r="A557" s="414" t="str">
        <f t="shared" si="8"/>
        <v/>
      </c>
      <c r="B557" s="415"/>
      <c r="C557" s="118"/>
      <c r="D557" s="118"/>
      <c r="E557" s="418"/>
      <c r="F557" s="418"/>
      <c r="G557" s="417"/>
      <c r="H557" s="417"/>
      <c r="I557" s="82"/>
    </row>
    <row r="558" spans="1:9" s="81" customFormat="1" ht="15.5" x14ac:dyDescent="0.25">
      <c r="A558" s="414" t="str">
        <f t="shared" si="8"/>
        <v/>
      </c>
      <c r="B558" s="415"/>
      <c r="C558" s="118"/>
      <c r="D558" s="118"/>
      <c r="E558" s="418"/>
      <c r="F558" s="418"/>
      <c r="G558" s="417"/>
      <c r="H558" s="417"/>
      <c r="I558" s="82"/>
    </row>
    <row r="559" spans="1:9" s="81" customFormat="1" ht="15.5" x14ac:dyDescent="0.25">
      <c r="A559" s="414" t="str">
        <f t="shared" si="8"/>
        <v/>
      </c>
      <c r="B559" s="415"/>
      <c r="C559" s="118"/>
      <c r="D559" s="118"/>
      <c r="E559" s="418"/>
      <c r="F559" s="418"/>
      <c r="G559" s="417"/>
      <c r="H559" s="417"/>
      <c r="I559" s="82"/>
    </row>
    <row r="560" spans="1:9" s="81" customFormat="1" ht="15.5" x14ac:dyDescent="0.25">
      <c r="A560" s="414" t="str">
        <f t="shared" si="8"/>
        <v/>
      </c>
      <c r="B560" s="415"/>
      <c r="C560" s="118"/>
      <c r="D560" s="118"/>
      <c r="E560" s="418"/>
      <c r="F560" s="418"/>
      <c r="G560" s="417"/>
      <c r="H560" s="417"/>
      <c r="I560" s="82"/>
    </row>
    <row r="561" spans="1:9" s="81" customFormat="1" ht="15.5" x14ac:dyDescent="0.25">
      <c r="A561" s="414" t="str">
        <f t="shared" si="8"/>
        <v/>
      </c>
      <c r="B561" s="415"/>
      <c r="C561" s="118"/>
      <c r="D561" s="118"/>
      <c r="E561" s="418"/>
      <c r="F561" s="418"/>
      <c r="G561" s="417"/>
      <c r="H561" s="417"/>
      <c r="I561" s="82"/>
    </row>
    <row r="562" spans="1:9" s="81" customFormat="1" ht="15.5" x14ac:dyDescent="0.25">
      <c r="A562" s="414" t="str">
        <f t="shared" si="8"/>
        <v/>
      </c>
      <c r="B562" s="415"/>
      <c r="C562" s="118"/>
      <c r="D562" s="118"/>
      <c r="E562" s="418"/>
      <c r="F562" s="418"/>
      <c r="G562" s="417"/>
      <c r="H562" s="417"/>
      <c r="I562" s="82"/>
    </row>
    <row r="563" spans="1:9" s="81" customFormat="1" ht="15.5" x14ac:dyDescent="0.25">
      <c r="A563" s="414" t="str">
        <f t="shared" si="8"/>
        <v/>
      </c>
      <c r="B563" s="415"/>
      <c r="C563" s="118"/>
      <c r="D563" s="118"/>
      <c r="E563" s="418"/>
      <c r="F563" s="418"/>
      <c r="G563" s="417"/>
      <c r="H563" s="417"/>
      <c r="I563" s="82"/>
    </row>
    <row r="564" spans="1:9" s="81" customFormat="1" ht="15.5" x14ac:dyDescent="0.25">
      <c r="A564" s="414" t="str">
        <f t="shared" si="8"/>
        <v/>
      </c>
      <c r="B564" s="415"/>
      <c r="C564" s="118"/>
      <c r="D564" s="118"/>
      <c r="E564" s="418"/>
      <c r="F564" s="418"/>
      <c r="G564" s="417"/>
      <c r="H564" s="417"/>
      <c r="I564" s="82"/>
    </row>
    <row r="565" spans="1:9" s="81" customFormat="1" ht="15.5" x14ac:dyDescent="0.25">
      <c r="A565" s="414" t="str">
        <f t="shared" si="8"/>
        <v/>
      </c>
      <c r="B565" s="415"/>
      <c r="C565" s="118"/>
      <c r="D565" s="118"/>
      <c r="E565" s="418"/>
      <c r="F565" s="418"/>
      <c r="G565" s="417"/>
      <c r="H565" s="417"/>
      <c r="I565" s="82"/>
    </row>
    <row r="566" spans="1:9" s="81" customFormat="1" ht="15.5" x14ac:dyDescent="0.25">
      <c r="A566" s="414" t="str">
        <f t="shared" si="8"/>
        <v/>
      </c>
      <c r="B566" s="415"/>
      <c r="C566" s="118"/>
      <c r="D566" s="118"/>
      <c r="E566" s="418"/>
      <c r="F566" s="418"/>
      <c r="G566" s="417"/>
      <c r="H566" s="417"/>
      <c r="I566" s="82"/>
    </row>
    <row r="567" spans="1:9" s="81" customFormat="1" ht="15.5" x14ac:dyDescent="0.25">
      <c r="A567" s="414" t="str">
        <f t="shared" si="8"/>
        <v/>
      </c>
      <c r="B567" s="415"/>
      <c r="C567" s="118"/>
      <c r="D567" s="118"/>
      <c r="E567" s="418"/>
      <c r="F567" s="418"/>
      <c r="G567" s="417"/>
      <c r="H567" s="417"/>
      <c r="I567" s="82"/>
    </row>
    <row r="568" spans="1:9" s="81" customFormat="1" ht="15.5" x14ac:dyDescent="0.25">
      <c r="A568" s="414" t="str">
        <f t="shared" si="8"/>
        <v/>
      </c>
      <c r="B568" s="415"/>
      <c r="C568" s="118"/>
      <c r="D568" s="118"/>
      <c r="E568" s="418"/>
      <c r="F568" s="418"/>
      <c r="G568" s="417"/>
      <c r="H568" s="417"/>
      <c r="I568" s="82"/>
    </row>
    <row r="569" spans="1:9" s="81" customFormat="1" ht="15.5" x14ac:dyDescent="0.25">
      <c r="A569" s="414" t="str">
        <f t="shared" si="8"/>
        <v/>
      </c>
      <c r="B569" s="415"/>
      <c r="C569" s="118"/>
      <c r="D569" s="118"/>
      <c r="E569" s="418"/>
      <c r="F569" s="418"/>
      <c r="G569" s="417"/>
      <c r="H569" s="417"/>
      <c r="I569" s="82"/>
    </row>
    <row r="570" spans="1:9" s="81" customFormat="1" ht="15.5" x14ac:dyDescent="0.25">
      <c r="A570" s="414" t="str">
        <f t="shared" si="8"/>
        <v/>
      </c>
      <c r="B570" s="415"/>
      <c r="C570" s="118"/>
      <c r="D570" s="118"/>
      <c r="E570" s="418"/>
      <c r="F570" s="418"/>
      <c r="G570" s="417"/>
      <c r="H570" s="417"/>
      <c r="I570" s="82"/>
    </row>
    <row r="571" spans="1:9" s="81" customFormat="1" ht="15.5" x14ac:dyDescent="0.25">
      <c r="A571" s="414" t="str">
        <f t="shared" si="8"/>
        <v/>
      </c>
      <c r="B571" s="415"/>
      <c r="C571" s="118"/>
      <c r="D571" s="118"/>
      <c r="E571" s="418"/>
      <c r="F571" s="418"/>
      <c r="G571" s="417"/>
      <c r="H571" s="417"/>
      <c r="I571" s="82"/>
    </row>
    <row r="572" spans="1:9" s="81" customFormat="1" ht="15.5" x14ac:dyDescent="0.25">
      <c r="A572" s="414" t="str">
        <f t="shared" si="8"/>
        <v/>
      </c>
      <c r="B572" s="415"/>
      <c r="C572" s="118"/>
      <c r="D572" s="118"/>
      <c r="E572" s="418"/>
      <c r="F572" s="418"/>
      <c r="G572" s="417"/>
      <c r="H572" s="417"/>
      <c r="I572" s="82"/>
    </row>
    <row r="573" spans="1:9" s="81" customFormat="1" ht="15.5" x14ac:dyDescent="0.25">
      <c r="A573" s="414" t="str">
        <f t="shared" si="8"/>
        <v/>
      </c>
      <c r="B573" s="415"/>
      <c r="C573" s="118"/>
      <c r="D573" s="118"/>
      <c r="E573" s="418"/>
      <c r="F573" s="418"/>
      <c r="G573" s="417"/>
      <c r="H573" s="417"/>
      <c r="I573" s="82"/>
    </row>
    <row r="574" spans="1:9" s="81" customFormat="1" ht="15.5" x14ac:dyDescent="0.25">
      <c r="A574" s="414" t="str">
        <f t="shared" si="8"/>
        <v/>
      </c>
      <c r="B574" s="415"/>
      <c r="C574" s="118"/>
      <c r="D574" s="118"/>
      <c r="E574" s="418"/>
      <c r="F574" s="418"/>
      <c r="G574" s="417"/>
      <c r="H574" s="417"/>
      <c r="I574" s="82"/>
    </row>
    <row r="575" spans="1:9" s="81" customFormat="1" ht="15.5" x14ac:dyDescent="0.25">
      <c r="A575" s="414" t="str">
        <f t="shared" si="8"/>
        <v/>
      </c>
      <c r="B575" s="415"/>
      <c r="C575" s="118"/>
      <c r="D575" s="118"/>
      <c r="E575" s="418"/>
      <c r="F575" s="418"/>
      <c r="G575" s="417"/>
      <c r="H575" s="417"/>
      <c r="I575" s="82"/>
    </row>
    <row r="576" spans="1:9" s="81" customFormat="1" ht="15.5" x14ac:dyDescent="0.25">
      <c r="A576" s="414" t="str">
        <f t="shared" si="8"/>
        <v/>
      </c>
      <c r="B576" s="415"/>
      <c r="C576" s="118"/>
      <c r="D576" s="118"/>
      <c r="E576" s="418"/>
      <c r="F576" s="418"/>
      <c r="G576" s="417"/>
      <c r="H576" s="417"/>
      <c r="I576" s="82"/>
    </row>
    <row r="577" spans="1:9" s="81" customFormat="1" ht="15.5" x14ac:dyDescent="0.25">
      <c r="A577" s="414" t="str">
        <f t="shared" si="8"/>
        <v/>
      </c>
      <c r="B577" s="415"/>
      <c r="C577" s="118"/>
      <c r="D577" s="118"/>
      <c r="E577" s="418"/>
      <c r="F577" s="418"/>
      <c r="G577" s="417"/>
      <c r="H577" s="417"/>
      <c r="I577" s="82"/>
    </row>
    <row r="578" spans="1:9" s="81" customFormat="1" ht="15.5" x14ac:dyDescent="0.25">
      <c r="A578" s="414" t="str">
        <f t="shared" si="8"/>
        <v/>
      </c>
      <c r="B578" s="415"/>
      <c r="C578" s="118"/>
      <c r="D578" s="118"/>
      <c r="E578" s="418"/>
      <c r="F578" s="418"/>
      <c r="G578" s="417"/>
      <c r="H578" s="417"/>
      <c r="I578" s="82"/>
    </row>
    <row r="579" spans="1:9" s="81" customFormat="1" ht="15.5" x14ac:dyDescent="0.25">
      <c r="A579" s="414" t="str">
        <f t="shared" si="8"/>
        <v/>
      </c>
      <c r="B579" s="415"/>
      <c r="C579" s="118"/>
      <c r="D579" s="118"/>
      <c r="E579" s="418"/>
      <c r="F579" s="418"/>
      <c r="G579" s="417"/>
      <c r="H579" s="417"/>
      <c r="I579" s="82"/>
    </row>
    <row r="580" spans="1:9" s="81" customFormat="1" ht="15.5" x14ac:dyDescent="0.25">
      <c r="A580" s="414" t="str">
        <f t="shared" si="8"/>
        <v/>
      </c>
      <c r="B580" s="415"/>
      <c r="C580" s="118"/>
      <c r="D580" s="118"/>
      <c r="E580" s="418"/>
      <c r="F580" s="418"/>
      <c r="G580" s="417"/>
      <c r="H580" s="417"/>
      <c r="I580" s="82"/>
    </row>
    <row r="581" spans="1:9" s="81" customFormat="1" ht="15.5" x14ac:dyDescent="0.25">
      <c r="A581" s="414" t="str">
        <f t="shared" si="8"/>
        <v/>
      </c>
      <c r="B581" s="415"/>
      <c r="C581" s="118"/>
      <c r="D581" s="118"/>
      <c r="E581" s="418"/>
      <c r="F581" s="418"/>
      <c r="G581" s="417"/>
      <c r="H581" s="417"/>
      <c r="I581" s="82"/>
    </row>
    <row r="582" spans="1:9" s="81" customFormat="1" ht="15.5" x14ac:dyDescent="0.25">
      <c r="A582" s="414" t="str">
        <f t="shared" si="8"/>
        <v/>
      </c>
      <c r="B582" s="415"/>
      <c r="C582" s="118"/>
      <c r="D582" s="118"/>
      <c r="E582" s="418"/>
      <c r="F582" s="418"/>
      <c r="G582" s="417"/>
      <c r="H582" s="417"/>
      <c r="I582" s="82"/>
    </row>
    <row r="583" spans="1:9" s="81" customFormat="1" ht="15.5" x14ac:dyDescent="0.25">
      <c r="A583" s="414" t="str">
        <f t="shared" si="8"/>
        <v/>
      </c>
      <c r="B583" s="415"/>
      <c r="C583" s="118"/>
      <c r="D583" s="118"/>
      <c r="E583" s="418"/>
      <c r="F583" s="418"/>
      <c r="G583" s="417"/>
      <c r="H583" s="417"/>
      <c r="I583" s="82"/>
    </row>
    <row r="584" spans="1:9" s="81" customFormat="1" ht="15.5" x14ac:dyDescent="0.25">
      <c r="A584" s="414" t="str">
        <f t="shared" si="8"/>
        <v/>
      </c>
      <c r="B584" s="415"/>
      <c r="C584" s="118"/>
      <c r="D584" s="118"/>
      <c r="E584" s="418"/>
      <c r="F584" s="418"/>
      <c r="G584" s="417"/>
      <c r="H584" s="417"/>
      <c r="I584" s="82"/>
    </row>
    <row r="585" spans="1:9" s="81" customFormat="1" ht="15.5" x14ac:dyDescent="0.25">
      <c r="A585" s="414" t="str">
        <f t="shared" si="8"/>
        <v/>
      </c>
      <c r="B585" s="415"/>
      <c r="C585" s="118"/>
      <c r="D585" s="118"/>
      <c r="E585" s="418"/>
      <c r="F585" s="418"/>
      <c r="G585" s="417"/>
      <c r="H585" s="417"/>
      <c r="I585" s="82"/>
    </row>
    <row r="586" spans="1:9" s="81" customFormat="1" ht="15.5" x14ac:dyDescent="0.25">
      <c r="A586" s="414" t="str">
        <f t="shared" si="8"/>
        <v/>
      </c>
      <c r="B586" s="415"/>
      <c r="C586" s="118"/>
      <c r="D586" s="118"/>
      <c r="E586" s="418"/>
      <c r="F586" s="418"/>
      <c r="G586" s="417"/>
      <c r="H586" s="417"/>
      <c r="I586" s="82"/>
    </row>
    <row r="587" spans="1:9" s="81" customFormat="1" ht="15.5" x14ac:dyDescent="0.25">
      <c r="A587" s="414" t="str">
        <f t="shared" si="8"/>
        <v/>
      </c>
      <c r="B587" s="415"/>
      <c r="C587" s="118"/>
      <c r="D587" s="118"/>
      <c r="E587" s="418"/>
      <c r="F587" s="418"/>
      <c r="G587" s="417"/>
      <c r="H587" s="417"/>
      <c r="I587" s="82"/>
    </row>
    <row r="588" spans="1:9" s="81" customFormat="1" ht="15.5" x14ac:dyDescent="0.25">
      <c r="A588" s="414" t="str">
        <f t="shared" si="8"/>
        <v/>
      </c>
      <c r="B588" s="415"/>
      <c r="C588" s="118"/>
      <c r="D588" s="118"/>
      <c r="E588" s="418"/>
      <c r="F588" s="418"/>
      <c r="G588" s="417"/>
      <c r="H588" s="417"/>
      <c r="I588" s="82"/>
    </row>
    <row r="589" spans="1:9" s="81" customFormat="1" ht="15.5" x14ac:dyDescent="0.25">
      <c r="A589" s="414" t="str">
        <f t="shared" si="8"/>
        <v/>
      </c>
      <c r="B589" s="415"/>
      <c r="C589" s="118"/>
      <c r="D589" s="118"/>
      <c r="E589" s="418"/>
      <c r="F589" s="418"/>
      <c r="G589" s="417"/>
      <c r="H589" s="417"/>
      <c r="I589" s="82"/>
    </row>
    <row r="590" spans="1:9" s="81" customFormat="1" ht="15.5" x14ac:dyDescent="0.25">
      <c r="A590" s="414" t="str">
        <f t="shared" si="8"/>
        <v/>
      </c>
      <c r="B590" s="415"/>
      <c r="C590" s="118"/>
      <c r="D590" s="118"/>
      <c r="E590" s="418"/>
      <c r="F590" s="418"/>
      <c r="G590" s="417"/>
      <c r="H590" s="417"/>
      <c r="I590" s="82"/>
    </row>
    <row r="591" spans="1:9" s="81" customFormat="1" ht="15.5" x14ac:dyDescent="0.25">
      <c r="A591" s="414" t="str">
        <f t="shared" si="8"/>
        <v/>
      </c>
      <c r="B591" s="415"/>
      <c r="C591" s="118"/>
      <c r="D591" s="118"/>
      <c r="E591" s="418"/>
      <c r="F591" s="418"/>
      <c r="G591" s="417"/>
      <c r="H591" s="417"/>
      <c r="I591" s="82"/>
    </row>
    <row r="592" spans="1:9" s="81" customFormat="1" ht="15.5" x14ac:dyDescent="0.25">
      <c r="A592" s="414" t="str">
        <f t="shared" si="8"/>
        <v/>
      </c>
      <c r="B592" s="415"/>
      <c r="C592" s="118"/>
      <c r="D592" s="118"/>
      <c r="E592" s="418"/>
      <c r="F592" s="418"/>
      <c r="G592" s="417"/>
      <c r="H592" s="417"/>
      <c r="I592" s="82"/>
    </row>
    <row r="593" spans="1:9" s="81" customFormat="1" ht="15.5" x14ac:dyDescent="0.25">
      <c r="A593" s="414" t="str">
        <f t="shared" si="8"/>
        <v/>
      </c>
      <c r="B593" s="415"/>
      <c r="C593" s="118"/>
      <c r="D593" s="118"/>
      <c r="E593" s="418"/>
      <c r="F593" s="418"/>
      <c r="G593" s="417"/>
      <c r="H593" s="417"/>
      <c r="I593" s="82"/>
    </row>
    <row r="594" spans="1:9" s="81" customFormat="1" ht="15.5" x14ac:dyDescent="0.25">
      <c r="A594" s="414" t="str">
        <f t="shared" si="8"/>
        <v/>
      </c>
      <c r="B594" s="415"/>
      <c r="C594" s="118"/>
      <c r="D594" s="118"/>
      <c r="E594" s="418"/>
      <c r="F594" s="418"/>
      <c r="G594" s="417"/>
      <c r="H594" s="417"/>
      <c r="I594" s="82"/>
    </row>
    <row r="595" spans="1:9" s="81" customFormat="1" ht="15.5" x14ac:dyDescent="0.25">
      <c r="A595" s="414" t="str">
        <f t="shared" si="8"/>
        <v/>
      </c>
      <c r="B595" s="415"/>
      <c r="C595" s="118"/>
      <c r="D595" s="118"/>
      <c r="E595" s="418"/>
      <c r="F595" s="418"/>
      <c r="G595" s="417"/>
      <c r="H595" s="417"/>
      <c r="I595" s="82"/>
    </row>
    <row r="596" spans="1:9" s="81" customFormat="1" ht="15.5" x14ac:dyDescent="0.25">
      <c r="A596" s="414" t="str">
        <f t="shared" si="8"/>
        <v/>
      </c>
      <c r="B596" s="415"/>
      <c r="C596" s="118"/>
      <c r="D596" s="118"/>
      <c r="E596" s="418"/>
      <c r="F596" s="418"/>
      <c r="G596" s="417"/>
      <c r="H596" s="417"/>
      <c r="I596" s="82"/>
    </row>
    <row r="597" spans="1:9" s="81" customFormat="1" ht="15.5" x14ac:dyDescent="0.25">
      <c r="A597" s="414" t="str">
        <f t="shared" ref="A597:A660" si="9">IF(COUNTA(B597:H597)&gt;0,ROW()-ROW($A$19),"")</f>
        <v/>
      </c>
      <c r="B597" s="415"/>
      <c r="C597" s="118"/>
      <c r="D597" s="118"/>
      <c r="E597" s="418"/>
      <c r="F597" s="418"/>
      <c r="G597" s="417"/>
      <c r="H597" s="417"/>
      <c r="I597" s="82"/>
    </row>
    <row r="598" spans="1:9" s="81" customFormat="1" ht="15.5" x14ac:dyDescent="0.25">
      <c r="A598" s="414" t="str">
        <f t="shared" si="9"/>
        <v/>
      </c>
      <c r="B598" s="415"/>
      <c r="C598" s="118"/>
      <c r="D598" s="118"/>
      <c r="E598" s="418"/>
      <c r="F598" s="418"/>
      <c r="G598" s="417"/>
      <c r="H598" s="417"/>
      <c r="I598" s="82"/>
    </row>
    <row r="599" spans="1:9" s="81" customFormat="1" ht="15.5" x14ac:dyDescent="0.25">
      <c r="A599" s="414" t="str">
        <f t="shared" si="9"/>
        <v/>
      </c>
      <c r="B599" s="415"/>
      <c r="C599" s="118"/>
      <c r="D599" s="118"/>
      <c r="E599" s="418"/>
      <c r="F599" s="418"/>
      <c r="G599" s="417"/>
      <c r="H599" s="417"/>
      <c r="I599" s="82"/>
    </row>
    <row r="600" spans="1:9" s="81" customFormat="1" ht="15.5" x14ac:dyDescent="0.25">
      <c r="A600" s="414" t="str">
        <f t="shared" si="9"/>
        <v/>
      </c>
      <c r="B600" s="415"/>
      <c r="C600" s="118"/>
      <c r="D600" s="118"/>
      <c r="E600" s="418"/>
      <c r="F600" s="418"/>
      <c r="G600" s="417"/>
      <c r="H600" s="417"/>
      <c r="I600" s="82"/>
    </row>
    <row r="601" spans="1:9" s="81" customFormat="1" ht="15.5" x14ac:dyDescent="0.25">
      <c r="A601" s="414" t="str">
        <f t="shared" si="9"/>
        <v/>
      </c>
      <c r="B601" s="415"/>
      <c r="C601" s="118"/>
      <c r="D601" s="118"/>
      <c r="E601" s="418"/>
      <c r="F601" s="418"/>
      <c r="G601" s="417"/>
      <c r="H601" s="417"/>
      <c r="I601" s="82"/>
    </row>
    <row r="602" spans="1:9" s="81" customFormat="1" ht="15.5" x14ac:dyDescent="0.25">
      <c r="A602" s="414" t="str">
        <f t="shared" si="9"/>
        <v/>
      </c>
      <c r="B602" s="415"/>
      <c r="C602" s="118"/>
      <c r="D602" s="118"/>
      <c r="E602" s="418"/>
      <c r="F602" s="418"/>
      <c r="G602" s="417"/>
      <c r="H602" s="417"/>
      <c r="I602" s="82"/>
    </row>
    <row r="603" spans="1:9" s="81" customFormat="1" ht="15.5" x14ac:dyDescent="0.25">
      <c r="A603" s="414" t="str">
        <f t="shared" si="9"/>
        <v/>
      </c>
      <c r="B603" s="415"/>
      <c r="C603" s="118"/>
      <c r="D603" s="118"/>
      <c r="E603" s="418"/>
      <c r="F603" s="418"/>
      <c r="G603" s="417"/>
      <c r="H603" s="417"/>
      <c r="I603" s="82"/>
    </row>
    <row r="604" spans="1:9" s="81" customFormat="1" ht="15.5" x14ac:dyDescent="0.25">
      <c r="A604" s="414" t="str">
        <f t="shared" si="9"/>
        <v/>
      </c>
      <c r="B604" s="415"/>
      <c r="C604" s="118"/>
      <c r="D604" s="118"/>
      <c r="E604" s="418"/>
      <c r="F604" s="418"/>
      <c r="G604" s="417"/>
      <c r="H604" s="417"/>
      <c r="I604" s="82"/>
    </row>
    <row r="605" spans="1:9" s="81" customFormat="1" ht="15.5" x14ac:dyDescent="0.25">
      <c r="A605" s="414" t="str">
        <f t="shared" si="9"/>
        <v/>
      </c>
      <c r="B605" s="415"/>
      <c r="C605" s="118"/>
      <c r="D605" s="118"/>
      <c r="E605" s="418"/>
      <c r="F605" s="418"/>
      <c r="G605" s="417"/>
      <c r="H605" s="417"/>
      <c r="I605" s="82"/>
    </row>
    <row r="606" spans="1:9" s="81" customFormat="1" ht="15.5" x14ac:dyDescent="0.25">
      <c r="A606" s="414" t="str">
        <f t="shared" si="9"/>
        <v/>
      </c>
      <c r="B606" s="415"/>
      <c r="C606" s="118"/>
      <c r="D606" s="118"/>
      <c r="E606" s="418"/>
      <c r="F606" s="418"/>
      <c r="G606" s="417"/>
      <c r="H606" s="417"/>
      <c r="I606" s="82"/>
    </row>
    <row r="607" spans="1:9" s="81" customFormat="1" ht="15.5" x14ac:dyDescent="0.25">
      <c r="A607" s="414" t="str">
        <f t="shared" si="9"/>
        <v/>
      </c>
      <c r="B607" s="415"/>
      <c r="C607" s="118"/>
      <c r="D607" s="118"/>
      <c r="E607" s="418"/>
      <c r="F607" s="418"/>
      <c r="G607" s="417"/>
      <c r="H607" s="417"/>
      <c r="I607" s="82"/>
    </row>
    <row r="608" spans="1:9" s="81" customFormat="1" ht="15.5" x14ac:dyDescent="0.25">
      <c r="A608" s="414" t="str">
        <f t="shared" si="9"/>
        <v/>
      </c>
      <c r="B608" s="415"/>
      <c r="C608" s="118"/>
      <c r="D608" s="118"/>
      <c r="E608" s="418"/>
      <c r="F608" s="418"/>
      <c r="G608" s="417"/>
      <c r="H608" s="417"/>
      <c r="I608" s="82"/>
    </row>
    <row r="609" spans="1:9" s="81" customFormat="1" ht="15.5" x14ac:dyDescent="0.25">
      <c r="A609" s="414" t="str">
        <f t="shared" si="9"/>
        <v/>
      </c>
      <c r="B609" s="415"/>
      <c r="C609" s="118"/>
      <c r="D609" s="118"/>
      <c r="E609" s="418"/>
      <c r="F609" s="418"/>
      <c r="G609" s="417"/>
      <c r="H609" s="417"/>
      <c r="I609" s="82"/>
    </row>
    <row r="610" spans="1:9" s="81" customFormat="1" ht="15.5" x14ac:dyDescent="0.25">
      <c r="A610" s="414" t="str">
        <f t="shared" si="9"/>
        <v/>
      </c>
      <c r="B610" s="415"/>
      <c r="C610" s="118"/>
      <c r="D610" s="118"/>
      <c r="E610" s="418"/>
      <c r="F610" s="418"/>
      <c r="G610" s="417"/>
      <c r="H610" s="417"/>
      <c r="I610" s="82"/>
    </row>
    <row r="611" spans="1:9" s="81" customFormat="1" ht="15.5" x14ac:dyDescent="0.25">
      <c r="A611" s="414" t="str">
        <f t="shared" si="9"/>
        <v/>
      </c>
      <c r="B611" s="415"/>
      <c r="C611" s="118"/>
      <c r="D611" s="118"/>
      <c r="E611" s="418"/>
      <c r="F611" s="418"/>
      <c r="G611" s="417"/>
      <c r="H611" s="417"/>
      <c r="I611" s="82"/>
    </row>
    <row r="612" spans="1:9" s="81" customFormat="1" ht="15.5" x14ac:dyDescent="0.25">
      <c r="A612" s="414" t="str">
        <f t="shared" si="9"/>
        <v/>
      </c>
      <c r="B612" s="415"/>
      <c r="C612" s="118"/>
      <c r="D612" s="118"/>
      <c r="E612" s="418"/>
      <c r="F612" s="418"/>
      <c r="G612" s="417"/>
      <c r="H612" s="417"/>
      <c r="I612" s="82"/>
    </row>
    <row r="613" spans="1:9" s="81" customFormat="1" ht="15.5" x14ac:dyDescent="0.25">
      <c r="A613" s="414" t="str">
        <f t="shared" si="9"/>
        <v/>
      </c>
      <c r="B613" s="415"/>
      <c r="C613" s="118"/>
      <c r="D613" s="118"/>
      <c r="E613" s="418"/>
      <c r="F613" s="418"/>
      <c r="G613" s="417"/>
      <c r="H613" s="417"/>
      <c r="I613" s="82"/>
    </row>
    <row r="614" spans="1:9" s="81" customFormat="1" ht="15.5" x14ac:dyDescent="0.25">
      <c r="A614" s="414" t="str">
        <f t="shared" si="9"/>
        <v/>
      </c>
      <c r="B614" s="415"/>
      <c r="C614" s="118"/>
      <c r="D614" s="118"/>
      <c r="E614" s="418"/>
      <c r="F614" s="418"/>
      <c r="G614" s="417"/>
      <c r="H614" s="417"/>
      <c r="I614" s="82"/>
    </row>
    <row r="615" spans="1:9" s="81" customFormat="1" ht="15.5" x14ac:dyDescent="0.25">
      <c r="A615" s="414" t="str">
        <f t="shared" si="9"/>
        <v/>
      </c>
      <c r="B615" s="415"/>
      <c r="C615" s="118"/>
      <c r="D615" s="118"/>
      <c r="E615" s="418"/>
      <c r="F615" s="418"/>
      <c r="G615" s="417"/>
      <c r="H615" s="417"/>
      <c r="I615" s="82"/>
    </row>
    <row r="616" spans="1:9" s="81" customFormat="1" ht="15.5" x14ac:dyDescent="0.25">
      <c r="A616" s="414" t="str">
        <f t="shared" si="9"/>
        <v/>
      </c>
      <c r="B616" s="415"/>
      <c r="C616" s="118"/>
      <c r="D616" s="118"/>
      <c r="E616" s="418"/>
      <c r="F616" s="418"/>
      <c r="G616" s="417"/>
      <c r="H616" s="417"/>
      <c r="I616" s="82"/>
    </row>
    <row r="617" spans="1:9" s="81" customFormat="1" ht="15.5" x14ac:dyDescent="0.25">
      <c r="A617" s="414" t="str">
        <f t="shared" si="9"/>
        <v/>
      </c>
      <c r="B617" s="415"/>
      <c r="C617" s="118"/>
      <c r="D617" s="118"/>
      <c r="E617" s="418"/>
      <c r="F617" s="418"/>
      <c r="G617" s="417"/>
      <c r="H617" s="417"/>
      <c r="I617" s="82"/>
    </row>
    <row r="618" spans="1:9" s="81" customFormat="1" ht="15.5" x14ac:dyDescent="0.25">
      <c r="A618" s="414" t="str">
        <f t="shared" si="9"/>
        <v/>
      </c>
      <c r="B618" s="415"/>
      <c r="C618" s="118"/>
      <c r="D618" s="118"/>
      <c r="E618" s="418"/>
      <c r="F618" s="418"/>
      <c r="G618" s="417"/>
      <c r="H618" s="417"/>
      <c r="I618" s="82"/>
    </row>
    <row r="619" spans="1:9" s="81" customFormat="1" ht="15.5" x14ac:dyDescent="0.25">
      <c r="A619" s="414" t="str">
        <f t="shared" si="9"/>
        <v/>
      </c>
      <c r="B619" s="415"/>
      <c r="C619" s="118"/>
      <c r="D619" s="118"/>
      <c r="E619" s="418"/>
      <c r="F619" s="418"/>
      <c r="G619" s="417"/>
      <c r="H619" s="417"/>
      <c r="I619" s="82"/>
    </row>
    <row r="620" spans="1:9" s="81" customFormat="1" ht="15.5" x14ac:dyDescent="0.25">
      <c r="A620" s="414" t="str">
        <f t="shared" si="9"/>
        <v/>
      </c>
      <c r="B620" s="415"/>
      <c r="C620" s="118"/>
      <c r="D620" s="118"/>
      <c r="E620" s="418"/>
      <c r="F620" s="418"/>
      <c r="G620" s="417"/>
      <c r="H620" s="417"/>
      <c r="I620" s="82"/>
    </row>
    <row r="621" spans="1:9" s="81" customFormat="1" ht="15.5" x14ac:dyDescent="0.25">
      <c r="A621" s="414" t="str">
        <f t="shared" si="9"/>
        <v/>
      </c>
      <c r="B621" s="415"/>
      <c r="C621" s="118"/>
      <c r="D621" s="118"/>
      <c r="E621" s="418"/>
      <c r="F621" s="418"/>
      <c r="G621" s="417"/>
      <c r="H621" s="417"/>
      <c r="I621" s="82"/>
    </row>
    <row r="622" spans="1:9" s="81" customFormat="1" ht="15.5" x14ac:dyDescent="0.25">
      <c r="A622" s="414" t="str">
        <f t="shared" si="9"/>
        <v/>
      </c>
      <c r="B622" s="415"/>
      <c r="C622" s="118"/>
      <c r="D622" s="118"/>
      <c r="E622" s="418"/>
      <c r="F622" s="418"/>
      <c r="G622" s="417"/>
      <c r="H622" s="417"/>
      <c r="I622" s="82"/>
    </row>
    <row r="623" spans="1:9" s="81" customFormat="1" ht="15.5" x14ac:dyDescent="0.25">
      <c r="A623" s="414" t="str">
        <f t="shared" si="9"/>
        <v/>
      </c>
      <c r="B623" s="415"/>
      <c r="C623" s="118"/>
      <c r="D623" s="118"/>
      <c r="E623" s="418"/>
      <c r="F623" s="418"/>
      <c r="G623" s="417"/>
      <c r="H623" s="417"/>
      <c r="I623" s="82"/>
    </row>
    <row r="624" spans="1:9" s="81" customFormat="1" ht="15.5" x14ac:dyDescent="0.25">
      <c r="A624" s="414" t="str">
        <f t="shared" si="9"/>
        <v/>
      </c>
      <c r="B624" s="415"/>
      <c r="C624" s="118"/>
      <c r="D624" s="118"/>
      <c r="E624" s="418"/>
      <c r="F624" s="418"/>
      <c r="G624" s="417"/>
      <c r="H624" s="417"/>
      <c r="I624" s="82"/>
    </row>
    <row r="625" spans="1:9" s="81" customFormat="1" ht="15.5" x14ac:dyDescent="0.25">
      <c r="A625" s="414" t="str">
        <f t="shared" si="9"/>
        <v/>
      </c>
      <c r="B625" s="415"/>
      <c r="C625" s="118"/>
      <c r="D625" s="118"/>
      <c r="E625" s="418"/>
      <c r="F625" s="418"/>
      <c r="G625" s="417"/>
      <c r="H625" s="417"/>
      <c r="I625" s="82"/>
    </row>
    <row r="626" spans="1:9" s="81" customFormat="1" ht="15.5" x14ac:dyDescent="0.25">
      <c r="A626" s="414" t="str">
        <f t="shared" si="9"/>
        <v/>
      </c>
      <c r="B626" s="415"/>
      <c r="C626" s="118"/>
      <c r="D626" s="118"/>
      <c r="E626" s="418"/>
      <c r="F626" s="418"/>
      <c r="G626" s="417"/>
      <c r="H626" s="417"/>
      <c r="I626" s="82"/>
    </row>
    <row r="627" spans="1:9" s="81" customFormat="1" ht="15.5" x14ac:dyDescent="0.25">
      <c r="A627" s="414" t="str">
        <f t="shared" si="9"/>
        <v/>
      </c>
      <c r="B627" s="415"/>
      <c r="C627" s="118"/>
      <c r="D627" s="118"/>
      <c r="E627" s="418"/>
      <c r="F627" s="418"/>
      <c r="G627" s="417"/>
      <c r="H627" s="417"/>
      <c r="I627" s="82"/>
    </row>
    <row r="628" spans="1:9" s="81" customFormat="1" ht="15.5" x14ac:dyDescent="0.25">
      <c r="A628" s="414" t="str">
        <f t="shared" si="9"/>
        <v/>
      </c>
      <c r="B628" s="415"/>
      <c r="C628" s="118"/>
      <c r="D628" s="118"/>
      <c r="E628" s="418"/>
      <c r="F628" s="418"/>
      <c r="G628" s="417"/>
      <c r="H628" s="417"/>
      <c r="I628" s="82"/>
    </row>
    <row r="629" spans="1:9" s="81" customFormat="1" ht="15.5" x14ac:dyDescent="0.25">
      <c r="A629" s="414" t="str">
        <f t="shared" si="9"/>
        <v/>
      </c>
      <c r="B629" s="415"/>
      <c r="C629" s="118"/>
      <c r="D629" s="118"/>
      <c r="E629" s="418"/>
      <c r="F629" s="418"/>
      <c r="G629" s="417"/>
      <c r="H629" s="417"/>
      <c r="I629" s="82"/>
    </row>
    <row r="630" spans="1:9" s="81" customFormat="1" ht="15.5" x14ac:dyDescent="0.25">
      <c r="A630" s="414" t="str">
        <f t="shared" si="9"/>
        <v/>
      </c>
      <c r="B630" s="415"/>
      <c r="C630" s="118"/>
      <c r="D630" s="118"/>
      <c r="E630" s="418"/>
      <c r="F630" s="418"/>
      <c r="G630" s="417"/>
      <c r="H630" s="417"/>
      <c r="I630" s="82"/>
    </row>
    <row r="631" spans="1:9" s="81" customFormat="1" ht="15.5" x14ac:dyDescent="0.25">
      <c r="A631" s="414" t="str">
        <f t="shared" si="9"/>
        <v/>
      </c>
      <c r="B631" s="415"/>
      <c r="C631" s="118"/>
      <c r="D631" s="118"/>
      <c r="E631" s="418"/>
      <c r="F631" s="418"/>
      <c r="G631" s="417"/>
      <c r="H631" s="417"/>
      <c r="I631" s="82"/>
    </row>
    <row r="632" spans="1:9" s="81" customFormat="1" ht="15.5" x14ac:dyDescent="0.25">
      <c r="A632" s="414" t="str">
        <f t="shared" si="9"/>
        <v/>
      </c>
      <c r="B632" s="415"/>
      <c r="C632" s="118"/>
      <c r="D632" s="118"/>
      <c r="E632" s="418"/>
      <c r="F632" s="418"/>
      <c r="G632" s="417"/>
      <c r="H632" s="417"/>
      <c r="I632" s="82"/>
    </row>
    <row r="633" spans="1:9" s="81" customFormat="1" ht="15.5" x14ac:dyDescent="0.25">
      <c r="A633" s="414" t="str">
        <f t="shared" si="9"/>
        <v/>
      </c>
      <c r="B633" s="415"/>
      <c r="C633" s="118"/>
      <c r="D633" s="118"/>
      <c r="E633" s="418"/>
      <c r="F633" s="418"/>
      <c r="G633" s="417"/>
      <c r="H633" s="417"/>
      <c r="I633" s="82"/>
    </row>
    <row r="634" spans="1:9" s="81" customFormat="1" ht="15.5" x14ac:dyDescent="0.25">
      <c r="A634" s="414" t="str">
        <f t="shared" si="9"/>
        <v/>
      </c>
      <c r="B634" s="415"/>
      <c r="C634" s="118"/>
      <c r="D634" s="118"/>
      <c r="E634" s="418"/>
      <c r="F634" s="418"/>
      <c r="G634" s="417"/>
      <c r="H634" s="417"/>
      <c r="I634" s="82"/>
    </row>
    <row r="635" spans="1:9" s="81" customFormat="1" ht="15.5" x14ac:dyDescent="0.25">
      <c r="A635" s="414" t="str">
        <f t="shared" si="9"/>
        <v/>
      </c>
      <c r="B635" s="415"/>
      <c r="C635" s="118"/>
      <c r="D635" s="118"/>
      <c r="E635" s="418"/>
      <c r="F635" s="418"/>
      <c r="G635" s="417"/>
      <c r="H635" s="417"/>
      <c r="I635" s="82"/>
    </row>
    <row r="636" spans="1:9" s="81" customFormat="1" ht="15.5" x14ac:dyDescent="0.25">
      <c r="A636" s="414" t="str">
        <f t="shared" si="9"/>
        <v/>
      </c>
      <c r="B636" s="415"/>
      <c r="C636" s="118"/>
      <c r="D636" s="118"/>
      <c r="E636" s="418"/>
      <c r="F636" s="418"/>
      <c r="G636" s="417"/>
      <c r="H636" s="417"/>
      <c r="I636" s="82"/>
    </row>
    <row r="637" spans="1:9" s="81" customFormat="1" ht="15.5" x14ac:dyDescent="0.25">
      <c r="A637" s="414" t="str">
        <f t="shared" si="9"/>
        <v/>
      </c>
      <c r="B637" s="415"/>
      <c r="C637" s="118"/>
      <c r="D637" s="118"/>
      <c r="E637" s="418"/>
      <c r="F637" s="418"/>
      <c r="G637" s="417"/>
      <c r="H637" s="417"/>
      <c r="I637" s="82"/>
    </row>
    <row r="638" spans="1:9" s="81" customFormat="1" ht="15.5" x14ac:dyDescent="0.25">
      <c r="A638" s="414" t="str">
        <f t="shared" si="9"/>
        <v/>
      </c>
      <c r="B638" s="415"/>
      <c r="C638" s="118"/>
      <c r="D638" s="118"/>
      <c r="E638" s="418"/>
      <c r="F638" s="418"/>
      <c r="G638" s="417"/>
      <c r="H638" s="417"/>
      <c r="I638" s="82"/>
    </row>
    <row r="639" spans="1:9" s="81" customFormat="1" ht="15.5" x14ac:dyDescent="0.25">
      <c r="A639" s="414" t="str">
        <f t="shared" si="9"/>
        <v/>
      </c>
      <c r="B639" s="415"/>
      <c r="C639" s="118"/>
      <c r="D639" s="118"/>
      <c r="E639" s="418"/>
      <c r="F639" s="418"/>
      <c r="G639" s="417"/>
      <c r="H639" s="417"/>
      <c r="I639" s="82"/>
    </row>
    <row r="640" spans="1:9" s="81" customFormat="1" ht="15.5" x14ac:dyDescent="0.25">
      <c r="A640" s="414" t="str">
        <f t="shared" si="9"/>
        <v/>
      </c>
      <c r="B640" s="415"/>
      <c r="C640" s="118"/>
      <c r="D640" s="118"/>
      <c r="E640" s="418"/>
      <c r="F640" s="418"/>
      <c r="G640" s="417"/>
      <c r="H640" s="417"/>
      <c r="I640" s="82"/>
    </row>
    <row r="641" spans="1:9" s="81" customFormat="1" ht="15.5" x14ac:dyDescent="0.25">
      <c r="A641" s="414" t="str">
        <f t="shared" si="9"/>
        <v/>
      </c>
      <c r="B641" s="415"/>
      <c r="C641" s="118"/>
      <c r="D641" s="118"/>
      <c r="E641" s="418"/>
      <c r="F641" s="418"/>
      <c r="G641" s="417"/>
      <c r="H641" s="417"/>
      <c r="I641" s="82"/>
    </row>
    <row r="642" spans="1:9" s="81" customFormat="1" ht="15.5" x14ac:dyDescent="0.25">
      <c r="A642" s="414" t="str">
        <f t="shared" si="9"/>
        <v/>
      </c>
      <c r="B642" s="415"/>
      <c r="C642" s="118"/>
      <c r="D642" s="118"/>
      <c r="E642" s="418"/>
      <c r="F642" s="418"/>
      <c r="G642" s="417"/>
      <c r="H642" s="417"/>
      <c r="I642" s="82"/>
    </row>
    <row r="643" spans="1:9" s="81" customFormat="1" ht="15.5" x14ac:dyDescent="0.25">
      <c r="A643" s="414" t="str">
        <f t="shared" si="9"/>
        <v/>
      </c>
      <c r="B643" s="415"/>
      <c r="C643" s="118"/>
      <c r="D643" s="118"/>
      <c r="E643" s="418"/>
      <c r="F643" s="418"/>
      <c r="G643" s="417"/>
      <c r="H643" s="417"/>
      <c r="I643" s="82"/>
    </row>
    <row r="644" spans="1:9" s="81" customFormat="1" ht="15.5" x14ac:dyDescent="0.25">
      <c r="A644" s="414" t="str">
        <f t="shared" si="9"/>
        <v/>
      </c>
      <c r="B644" s="415"/>
      <c r="C644" s="118"/>
      <c r="D644" s="118"/>
      <c r="E644" s="418"/>
      <c r="F644" s="418"/>
      <c r="G644" s="417"/>
      <c r="H644" s="417"/>
      <c r="I644" s="82"/>
    </row>
    <row r="645" spans="1:9" s="81" customFormat="1" ht="15.5" x14ac:dyDescent="0.25">
      <c r="A645" s="414" t="str">
        <f t="shared" si="9"/>
        <v/>
      </c>
      <c r="B645" s="415"/>
      <c r="C645" s="118"/>
      <c r="D645" s="118"/>
      <c r="E645" s="418"/>
      <c r="F645" s="418"/>
      <c r="G645" s="417"/>
      <c r="H645" s="417"/>
      <c r="I645" s="82"/>
    </row>
    <row r="646" spans="1:9" s="81" customFormat="1" ht="15.5" x14ac:dyDescent="0.25">
      <c r="A646" s="414" t="str">
        <f t="shared" si="9"/>
        <v/>
      </c>
      <c r="B646" s="415"/>
      <c r="C646" s="118"/>
      <c r="D646" s="118"/>
      <c r="E646" s="418"/>
      <c r="F646" s="418"/>
      <c r="G646" s="417"/>
      <c r="H646" s="417"/>
      <c r="I646" s="82"/>
    </row>
    <row r="647" spans="1:9" s="81" customFormat="1" ht="15.5" x14ac:dyDescent="0.25">
      <c r="A647" s="414" t="str">
        <f t="shared" si="9"/>
        <v/>
      </c>
      <c r="B647" s="415"/>
      <c r="C647" s="118"/>
      <c r="D647" s="118"/>
      <c r="E647" s="418"/>
      <c r="F647" s="418"/>
      <c r="G647" s="417"/>
      <c r="H647" s="417"/>
      <c r="I647" s="82"/>
    </row>
    <row r="648" spans="1:9" s="81" customFormat="1" ht="15.5" x14ac:dyDescent="0.25">
      <c r="A648" s="414" t="str">
        <f t="shared" si="9"/>
        <v/>
      </c>
      <c r="B648" s="415"/>
      <c r="C648" s="118"/>
      <c r="D648" s="118"/>
      <c r="E648" s="418"/>
      <c r="F648" s="418"/>
      <c r="G648" s="417"/>
      <c r="H648" s="417"/>
      <c r="I648" s="82"/>
    </row>
    <row r="649" spans="1:9" s="81" customFormat="1" ht="15.5" x14ac:dyDescent="0.25">
      <c r="A649" s="414" t="str">
        <f t="shared" si="9"/>
        <v/>
      </c>
      <c r="B649" s="415"/>
      <c r="C649" s="118"/>
      <c r="D649" s="118"/>
      <c r="E649" s="418"/>
      <c r="F649" s="418"/>
      <c r="G649" s="417"/>
      <c r="H649" s="417"/>
      <c r="I649" s="82"/>
    </row>
    <row r="650" spans="1:9" s="81" customFormat="1" ht="15.5" x14ac:dyDescent="0.25">
      <c r="A650" s="414" t="str">
        <f t="shared" si="9"/>
        <v/>
      </c>
      <c r="B650" s="415"/>
      <c r="C650" s="118"/>
      <c r="D650" s="118"/>
      <c r="E650" s="418"/>
      <c r="F650" s="418"/>
      <c r="G650" s="417"/>
      <c r="H650" s="417"/>
      <c r="I650" s="82"/>
    </row>
    <row r="651" spans="1:9" s="81" customFormat="1" ht="15.5" x14ac:dyDescent="0.25">
      <c r="A651" s="414" t="str">
        <f t="shared" si="9"/>
        <v/>
      </c>
      <c r="B651" s="415"/>
      <c r="C651" s="118"/>
      <c r="D651" s="118"/>
      <c r="E651" s="418"/>
      <c r="F651" s="418"/>
      <c r="G651" s="417"/>
      <c r="H651" s="417"/>
      <c r="I651" s="82"/>
    </row>
    <row r="652" spans="1:9" s="81" customFormat="1" ht="15.5" x14ac:dyDescent="0.25">
      <c r="A652" s="414" t="str">
        <f t="shared" si="9"/>
        <v/>
      </c>
      <c r="B652" s="415"/>
      <c r="C652" s="118"/>
      <c r="D652" s="118"/>
      <c r="E652" s="418"/>
      <c r="F652" s="418"/>
      <c r="G652" s="417"/>
      <c r="H652" s="417"/>
      <c r="I652" s="82"/>
    </row>
    <row r="653" spans="1:9" s="81" customFormat="1" ht="15.5" x14ac:dyDescent="0.25">
      <c r="A653" s="414" t="str">
        <f t="shared" si="9"/>
        <v/>
      </c>
      <c r="B653" s="415"/>
      <c r="C653" s="118"/>
      <c r="D653" s="118"/>
      <c r="E653" s="418"/>
      <c r="F653" s="418"/>
      <c r="G653" s="417"/>
      <c r="H653" s="417"/>
      <c r="I653" s="82"/>
    </row>
    <row r="654" spans="1:9" s="81" customFormat="1" ht="15.5" x14ac:dyDescent="0.25">
      <c r="A654" s="414" t="str">
        <f t="shared" si="9"/>
        <v/>
      </c>
      <c r="B654" s="415"/>
      <c r="C654" s="118"/>
      <c r="D654" s="118"/>
      <c r="E654" s="418"/>
      <c r="F654" s="418"/>
      <c r="G654" s="417"/>
      <c r="H654" s="417"/>
      <c r="I654" s="82"/>
    </row>
    <row r="655" spans="1:9" s="81" customFormat="1" ht="15.5" x14ac:dyDescent="0.25">
      <c r="A655" s="414" t="str">
        <f t="shared" si="9"/>
        <v/>
      </c>
      <c r="B655" s="415"/>
      <c r="C655" s="118"/>
      <c r="D655" s="118"/>
      <c r="E655" s="418"/>
      <c r="F655" s="418"/>
      <c r="G655" s="417"/>
      <c r="H655" s="417"/>
      <c r="I655" s="82"/>
    </row>
    <row r="656" spans="1:9" s="81" customFormat="1" ht="15.5" x14ac:dyDescent="0.25">
      <c r="A656" s="414" t="str">
        <f t="shared" si="9"/>
        <v/>
      </c>
      <c r="B656" s="415"/>
      <c r="C656" s="118"/>
      <c r="D656" s="118"/>
      <c r="E656" s="418"/>
      <c r="F656" s="418"/>
      <c r="G656" s="417"/>
      <c r="H656" s="417"/>
      <c r="I656" s="82"/>
    </row>
    <row r="657" spans="1:9" s="81" customFormat="1" ht="15.5" x14ac:dyDescent="0.25">
      <c r="A657" s="414" t="str">
        <f t="shared" si="9"/>
        <v/>
      </c>
      <c r="B657" s="415"/>
      <c r="C657" s="118"/>
      <c r="D657" s="118"/>
      <c r="E657" s="418"/>
      <c r="F657" s="418"/>
      <c r="G657" s="417"/>
      <c r="H657" s="417"/>
      <c r="I657" s="82"/>
    </row>
    <row r="658" spans="1:9" s="81" customFormat="1" ht="15.5" x14ac:dyDescent="0.25">
      <c r="A658" s="414" t="str">
        <f t="shared" si="9"/>
        <v/>
      </c>
      <c r="B658" s="415"/>
      <c r="C658" s="118"/>
      <c r="D658" s="118"/>
      <c r="E658" s="418"/>
      <c r="F658" s="418"/>
      <c r="G658" s="417"/>
      <c r="H658" s="417"/>
      <c r="I658" s="82"/>
    </row>
    <row r="659" spans="1:9" s="81" customFormat="1" ht="15.5" x14ac:dyDescent="0.25">
      <c r="A659" s="414" t="str">
        <f t="shared" si="9"/>
        <v/>
      </c>
      <c r="B659" s="415"/>
      <c r="C659" s="118"/>
      <c r="D659" s="118"/>
      <c r="E659" s="418"/>
      <c r="F659" s="418"/>
      <c r="G659" s="417"/>
      <c r="H659" s="417"/>
      <c r="I659" s="82"/>
    </row>
    <row r="660" spans="1:9" s="81" customFormat="1" ht="15.5" x14ac:dyDescent="0.25">
      <c r="A660" s="414" t="str">
        <f t="shared" si="9"/>
        <v/>
      </c>
      <c r="B660" s="415"/>
      <c r="C660" s="118"/>
      <c r="D660" s="118"/>
      <c r="E660" s="418"/>
      <c r="F660" s="418"/>
      <c r="G660" s="417"/>
      <c r="H660" s="417"/>
      <c r="I660" s="82"/>
    </row>
    <row r="661" spans="1:9" s="81" customFormat="1" ht="15.5" x14ac:dyDescent="0.25">
      <c r="A661" s="414" t="str">
        <f t="shared" ref="A661:A724" si="10">IF(COUNTA(B661:H661)&gt;0,ROW()-ROW($A$19),"")</f>
        <v/>
      </c>
      <c r="B661" s="415"/>
      <c r="C661" s="118"/>
      <c r="D661" s="118"/>
      <c r="E661" s="418"/>
      <c r="F661" s="418"/>
      <c r="G661" s="417"/>
      <c r="H661" s="417"/>
      <c r="I661" s="82"/>
    </row>
    <row r="662" spans="1:9" s="81" customFormat="1" ht="15.5" x14ac:dyDescent="0.25">
      <c r="A662" s="414" t="str">
        <f t="shared" si="10"/>
        <v/>
      </c>
      <c r="B662" s="415"/>
      <c r="C662" s="118"/>
      <c r="D662" s="118"/>
      <c r="E662" s="418"/>
      <c r="F662" s="418"/>
      <c r="G662" s="417"/>
      <c r="H662" s="417"/>
      <c r="I662" s="82"/>
    </row>
    <row r="663" spans="1:9" s="81" customFormat="1" ht="15.5" x14ac:dyDescent="0.25">
      <c r="A663" s="414" t="str">
        <f t="shared" si="10"/>
        <v/>
      </c>
      <c r="B663" s="415"/>
      <c r="C663" s="118"/>
      <c r="D663" s="118"/>
      <c r="E663" s="418"/>
      <c r="F663" s="418"/>
      <c r="G663" s="417"/>
      <c r="H663" s="417"/>
      <c r="I663" s="82"/>
    </row>
    <row r="664" spans="1:9" s="81" customFormat="1" ht="15.5" x14ac:dyDescent="0.25">
      <c r="A664" s="414" t="str">
        <f t="shared" si="10"/>
        <v/>
      </c>
      <c r="B664" s="415"/>
      <c r="C664" s="118"/>
      <c r="D664" s="118"/>
      <c r="E664" s="418"/>
      <c r="F664" s="418"/>
      <c r="G664" s="417"/>
      <c r="H664" s="417"/>
      <c r="I664" s="82"/>
    </row>
    <row r="665" spans="1:9" s="81" customFormat="1" ht="15.5" x14ac:dyDescent="0.25">
      <c r="A665" s="414" t="str">
        <f t="shared" si="10"/>
        <v/>
      </c>
      <c r="B665" s="415"/>
      <c r="C665" s="118"/>
      <c r="D665" s="118"/>
      <c r="E665" s="418"/>
      <c r="F665" s="418"/>
      <c r="G665" s="417"/>
      <c r="H665" s="417"/>
      <c r="I665" s="82"/>
    </row>
    <row r="666" spans="1:9" s="81" customFormat="1" ht="15.5" x14ac:dyDescent="0.25">
      <c r="A666" s="414" t="str">
        <f t="shared" si="10"/>
        <v/>
      </c>
      <c r="B666" s="415"/>
      <c r="C666" s="118"/>
      <c r="D666" s="118"/>
      <c r="E666" s="418"/>
      <c r="F666" s="418"/>
      <c r="G666" s="417"/>
      <c r="H666" s="417"/>
      <c r="I666" s="82"/>
    </row>
    <row r="667" spans="1:9" s="81" customFormat="1" ht="15.5" x14ac:dyDescent="0.25">
      <c r="A667" s="414" t="str">
        <f t="shared" si="10"/>
        <v/>
      </c>
      <c r="B667" s="415"/>
      <c r="C667" s="118"/>
      <c r="D667" s="118"/>
      <c r="E667" s="418"/>
      <c r="F667" s="418"/>
      <c r="G667" s="417"/>
      <c r="H667" s="417"/>
      <c r="I667" s="82"/>
    </row>
    <row r="668" spans="1:9" s="81" customFormat="1" ht="15.5" x14ac:dyDescent="0.25">
      <c r="A668" s="414" t="str">
        <f t="shared" si="10"/>
        <v/>
      </c>
      <c r="B668" s="415"/>
      <c r="C668" s="118"/>
      <c r="D668" s="118"/>
      <c r="E668" s="418"/>
      <c r="F668" s="418"/>
      <c r="G668" s="417"/>
      <c r="H668" s="417"/>
      <c r="I668" s="82"/>
    </row>
    <row r="669" spans="1:9" s="81" customFormat="1" ht="15.5" x14ac:dyDescent="0.25">
      <c r="A669" s="414" t="str">
        <f t="shared" si="10"/>
        <v/>
      </c>
      <c r="B669" s="415"/>
      <c r="C669" s="118"/>
      <c r="D669" s="118"/>
      <c r="E669" s="418"/>
      <c r="F669" s="418"/>
      <c r="G669" s="417"/>
      <c r="H669" s="417"/>
      <c r="I669" s="82"/>
    </row>
    <row r="670" spans="1:9" s="81" customFormat="1" ht="15.5" x14ac:dyDescent="0.25">
      <c r="A670" s="414" t="str">
        <f t="shared" si="10"/>
        <v/>
      </c>
      <c r="B670" s="415"/>
      <c r="C670" s="118"/>
      <c r="D670" s="118"/>
      <c r="E670" s="418"/>
      <c r="F670" s="418"/>
      <c r="G670" s="417"/>
      <c r="H670" s="417"/>
      <c r="I670" s="82"/>
    </row>
    <row r="671" spans="1:9" s="81" customFormat="1" ht="15.5" x14ac:dyDescent="0.25">
      <c r="A671" s="414" t="str">
        <f t="shared" si="10"/>
        <v/>
      </c>
      <c r="B671" s="415"/>
      <c r="C671" s="118"/>
      <c r="D671" s="118"/>
      <c r="E671" s="418"/>
      <c r="F671" s="418"/>
      <c r="G671" s="417"/>
      <c r="H671" s="417"/>
      <c r="I671" s="82"/>
    </row>
    <row r="672" spans="1:9" s="81" customFormat="1" ht="15.5" x14ac:dyDescent="0.25">
      <c r="A672" s="414" t="str">
        <f t="shared" si="10"/>
        <v/>
      </c>
      <c r="B672" s="415"/>
      <c r="C672" s="118"/>
      <c r="D672" s="118"/>
      <c r="E672" s="418"/>
      <c r="F672" s="418"/>
      <c r="G672" s="417"/>
      <c r="H672" s="417"/>
      <c r="I672" s="82"/>
    </row>
    <row r="673" spans="1:9" s="81" customFormat="1" ht="15.5" x14ac:dyDescent="0.25">
      <c r="A673" s="414" t="str">
        <f t="shared" si="10"/>
        <v/>
      </c>
      <c r="B673" s="415"/>
      <c r="C673" s="118"/>
      <c r="D673" s="118"/>
      <c r="E673" s="418"/>
      <c r="F673" s="418"/>
      <c r="G673" s="417"/>
      <c r="H673" s="417"/>
      <c r="I673" s="82"/>
    </row>
    <row r="674" spans="1:9" s="81" customFormat="1" ht="15.5" x14ac:dyDescent="0.25">
      <c r="A674" s="414" t="str">
        <f t="shared" si="10"/>
        <v/>
      </c>
      <c r="B674" s="415"/>
      <c r="C674" s="118"/>
      <c r="D674" s="118"/>
      <c r="E674" s="418"/>
      <c r="F674" s="418"/>
      <c r="G674" s="417"/>
      <c r="H674" s="417"/>
      <c r="I674" s="82"/>
    </row>
    <row r="675" spans="1:9" s="81" customFormat="1" ht="15.5" x14ac:dyDescent="0.25">
      <c r="A675" s="414" t="str">
        <f t="shared" si="10"/>
        <v/>
      </c>
      <c r="B675" s="415"/>
      <c r="C675" s="118"/>
      <c r="D675" s="118"/>
      <c r="E675" s="418"/>
      <c r="F675" s="418"/>
      <c r="G675" s="417"/>
      <c r="H675" s="417"/>
      <c r="I675" s="82"/>
    </row>
    <row r="676" spans="1:9" s="81" customFormat="1" ht="15.5" x14ac:dyDescent="0.25">
      <c r="A676" s="414" t="str">
        <f t="shared" si="10"/>
        <v/>
      </c>
      <c r="B676" s="415"/>
      <c r="C676" s="118"/>
      <c r="D676" s="118"/>
      <c r="E676" s="418"/>
      <c r="F676" s="418"/>
      <c r="G676" s="417"/>
      <c r="H676" s="417"/>
      <c r="I676" s="82"/>
    </row>
    <row r="677" spans="1:9" s="81" customFormat="1" ht="15.5" x14ac:dyDescent="0.25">
      <c r="A677" s="414" t="str">
        <f t="shared" si="10"/>
        <v/>
      </c>
      <c r="B677" s="415"/>
      <c r="C677" s="118"/>
      <c r="D677" s="118"/>
      <c r="E677" s="418"/>
      <c r="F677" s="418"/>
      <c r="G677" s="417"/>
      <c r="H677" s="417"/>
      <c r="I677" s="82"/>
    </row>
    <row r="678" spans="1:9" s="81" customFormat="1" ht="15.5" x14ac:dyDescent="0.25">
      <c r="A678" s="414" t="str">
        <f t="shared" si="10"/>
        <v/>
      </c>
      <c r="B678" s="415"/>
      <c r="C678" s="118"/>
      <c r="D678" s="118"/>
      <c r="E678" s="418"/>
      <c r="F678" s="418"/>
      <c r="G678" s="417"/>
      <c r="H678" s="417"/>
      <c r="I678" s="82"/>
    </row>
    <row r="679" spans="1:9" s="81" customFormat="1" ht="15.5" x14ac:dyDescent="0.25">
      <c r="A679" s="414" t="str">
        <f t="shared" si="10"/>
        <v/>
      </c>
      <c r="B679" s="415"/>
      <c r="C679" s="118"/>
      <c r="D679" s="118"/>
      <c r="E679" s="418"/>
      <c r="F679" s="418"/>
      <c r="G679" s="417"/>
      <c r="H679" s="417"/>
      <c r="I679" s="82"/>
    </row>
    <row r="680" spans="1:9" s="81" customFormat="1" ht="15.5" x14ac:dyDescent="0.25">
      <c r="A680" s="414" t="str">
        <f t="shared" si="10"/>
        <v/>
      </c>
      <c r="B680" s="415"/>
      <c r="C680" s="118"/>
      <c r="D680" s="118"/>
      <c r="E680" s="418"/>
      <c r="F680" s="418"/>
      <c r="G680" s="417"/>
      <c r="H680" s="417"/>
      <c r="I680" s="82"/>
    </row>
    <row r="681" spans="1:9" s="81" customFormat="1" ht="15.5" x14ac:dyDescent="0.25">
      <c r="A681" s="414" t="str">
        <f t="shared" si="10"/>
        <v/>
      </c>
      <c r="B681" s="415"/>
      <c r="C681" s="118"/>
      <c r="D681" s="118"/>
      <c r="E681" s="418"/>
      <c r="F681" s="418"/>
      <c r="G681" s="417"/>
      <c r="H681" s="417"/>
      <c r="I681" s="82"/>
    </row>
    <row r="682" spans="1:9" s="81" customFormat="1" ht="15.5" x14ac:dyDescent="0.25">
      <c r="A682" s="414" t="str">
        <f t="shared" si="10"/>
        <v/>
      </c>
      <c r="B682" s="415"/>
      <c r="C682" s="118"/>
      <c r="D682" s="118"/>
      <c r="E682" s="418"/>
      <c r="F682" s="418"/>
      <c r="G682" s="417"/>
      <c r="H682" s="417"/>
      <c r="I682" s="82"/>
    </row>
    <row r="683" spans="1:9" s="81" customFormat="1" ht="15.5" x14ac:dyDescent="0.25">
      <c r="A683" s="414" t="str">
        <f t="shared" si="10"/>
        <v/>
      </c>
      <c r="B683" s="415"/>
      <c r="C683" s="118"/>
      <c r="D683" s="118"/>
      <c r="E683" s="418"/>
      <c r="F683" s="418"/>
      <c r="G683" s="417"/>
      <c r="H683" s="417"/>
      <c r="I683" s="82"/>
    </row>
    <row r="684" spans="1:9" s="81" customFormat="1" ht="15.5" x14ac:dyDescent="0.25">
      <c r="A684" s="414" t="str">
        <f t="shared" si="10"/>
        <v/>
      </c>
      <c r="B684" s="415"/>
      <c r="C684" s="118"/>
      <c r="D684" s="118"/>
      <c r="E684" s="418"/>
      <c r="F684" s="418"/>
      <c r="G684" s="417"/>
      <c r="H684" s="417"/>
      <c r="I684" s="82"/>
    </row>
    <row r="685" spans="1:9" s="81" customFormat="1" ht="15.5" x14ac:dyDescent="0.25">
      <c r="A685" s="414" t="str">
        <f t="shared" si="10"/>
        <v/>
      </c>
      <c r="B685" s="415"/>
      <c r="C685" s="118"/>
      <c r="D685" s="118"/>
      <c r="E685" s="418"/>
      <c r="F685" s="418"/>
      <c r="G685" s="417"/>
      <c r="H685" s="417"/>
      <c r="I685" s="82"/>
    </row>
    <row r="686" spans="1:9" s="81" customFormat="1" ht="15.5" x14ac:dyDescent="0.25">
      <c r="A686" s="414" t="str">
        <f t="shared" si="10"/>
        <v/>
      </c>
      <c r="B686" s="415"/>
      <c r="C686" s="118"/>
      <c r="D686" s="118"/>
      <c r="E686" s="418"/>
      <c r="F686" s="418"/>
      <c r="G686" s="417"/>
      <c r="H686" s="417"/>
      <c r="I686" s="82"/>
    </row>
    <row r="687" spans="1:9" s="81" customFormat="1" ht="15.5" x14ac:dyDescent="0.25">
      <c r="A687" s="414" t="str">
        <f t="shared" si="10"/>
        <v/>
      </c>
      <c r="B687" s="415"/>
      <c r="C687" s="118"/>
      <c r="D687" s="118"/>
      <c r="E687" s="418"/>
      <c r="F687" s="418"/>
      <c r="G687" s="417"/>
      <c r="H687" s="417"/>
      <c r="I687" s="82"/>
    </row>
    <row r="688" spans="1:9" s="81" customFormat="1" ht="15.5" x14ac:dyDescent="0.25">
      <c r="A688" s="414" t="str">
        <f t="shared" si="10"/>
        <v/>
      </c>
      <c r="B688" s="415"/>
      <c r="C688" s="118"/>
      <c r="D688" s="118"/>
      <c r="E688" s="418"/>
      <c r="F688" s="418"/>
      <c r="G688" s="417"/>
      <c r="H688" s="417"/>
      <c r="I688" s="82"/>
    </row>
    <row r="689" spans="1:9" s="81" customFormat="1" ht="15.5" x14ac:dyDescent="0.25">
      <c r="A689" s="414" t="str">
        <f t="shared" si="10"/>
        <v/>
      </c>
      <c r="B689" s="415"/>
      <c r="C689" s="118"/>
      <c r="D689" s="118"/>
      <c r="E689" s="418"/>
      <c r="F689" s="418"/>
      <c r="G689" s="417"/>
      <c r="H689" s="417"/>
      <c r="I689" s="82"/>
    </row>
    <row r="690" spans="1:9" s="81" customFormat="1" ht="15.5" x14ac:dyDescent="0.25">
      <c r="A690" s="414" t="str">
        <f t="shared" si="10"/>
        <v/>
      </c>
      <c r="B690" s="415"/>
      <c r="C690" s="118"/>
      <c r="D690" s="118"/>
      <c r="E690" s="418"/>
      <c r="F690" s="418"/>
      <c r="G690" s="417"/>
      <c r="H690" s="417"/>
      <c r="I690" s="82"/>
    </row>
    <row r="691" spans="1:9" s="81" customFormat="1" ht="15.5" x14ac:dyDescent="0.25">
      <c r="A691" s="414" t="str">
        <f t="shared" si="10"/>
        <v/>
      </c>
      <c r="B691" s="415"/>
      <c r="C691" s="118"/>
      <c r="D691" s="118"/>
      <c r="E691" s="418"/>
      <c r="F691" s="418"/>
      <c r="G691" s="417"/>
      <c r="H691" s="417"/>
      <c r="I691" s="82"/>
    </row>
    <row r="692" spans="1:9" s="81" customFormat="1" ht="15.5" x14ac:dyDescent="0.25">
      <c r="A692" s="414" t="str">
        <f t="shared" si="10"/>
        <v/>
      </c>
      <c r="B692" s="415"/>
      <c r="C692" s="118"/>
      <c r="D692" s="118"/>
      <c r="E692" s="418"/>
      <c r="F692" s="418"/>
      <c r="G692" s="417"/>
      <c r="H692" s="417"/>
      <c r="I692" s="82"/>
    </row>
    <row r="693" spans="1:9" s="81" customFormat="1" ht="15.5" x14ac:dyDescent="0.25">
      <c r="A693" s="414" t="str">
        <f t="shared" si="10"/>
        <v/>
      </c>
      <c r="B693" s="415"/>
      <c r="C693" s="118"/>
      <c r="D693" s="118"/>
      <c r="E693" s="418"/>
      <c r="F693" s="418"/>
      <c r="G693" s="417"/>
      <c r="H693" s="417"/>
      <c r="I693" s="82"/>
    </row>
    <row r="694" spans="1:9" s="81" customFormat="1" ht="15.5" x14ac:dyDescent="0.25">
      <c r="A694" s="414" t="str">
        <f t="shared" si="10"/>
        <v/>
      </c>
      <c r="B694" s="415"/>
      <c r="C694" s="118"/>
      <c r="D694" s="118"/>
      <c r="E694" s="418"/>
      <c r="F694" s="418"/>
      <c r="G694" s="417"/>
      <c r="H694" s="417"/>
      <c r="I694" s="82"/>
    </row>
    <row r="695" spans="1:9" s="81" customFormat="1" ht="15.5" x14ac:dyDescent="0.25">
      <c r="A695" s="414" t="str">
        <f t="shared" si="10"/>
        <v/>
      </c>
      <c r="B695" s="415"/>
      <c r="C695" s="118"/>
      <c r="D695" s="118"/>
      <c r="E695" s="418"/>
      <c r="F695" s="418"/>
      <c r="G695" s="417"/>
      <c r="H695" s="417"/>
      <c r="I695" s="82"/>
    </row>
    <row r="696" spans="1:9" s="81" customFormat="1" ht="15.5" x14ac:dyDescent="0.25">
      <c r="A696" s="414" t="str">
        <f t="shared" si="10"/>
        <v/>
      </c>
      <c r="B696" s="415"/>
      <c r="C696" s="118"/>
      <c r="D696" s="118"/>
      <c r="E696" s="418"/>
      <c r="F696" s="418"/>
      <c r="G696" s="417"/>
      <c r="H696" s="417"/>
      <c r="I696" s="82"/>
    </row>
    <row r="697" spans="1:9" s="81" customFormat="1" ht="15.5" x14ac:dyDescent="0.25">
      <c r="A697" s="414" t="str">
        <f t="shared" si="10"/>
        <v/>
      </c>
      <c r="B697" s="415"/>
      <c r="C697" s="118"/>
      <c r="D697" s="118"/>
      <c r="E697" s="418"/>
      <c r="F697" s="418"/>
      <c r="G697" s="417"/>
      <c r="H697" s="417"/>
      <c r="I697" s="82"/>
    </row>
    <row r="698" spans="1:9" s="81" customFormat="1" ht="15.5" x14ac:dyDescent="0.25">
      <c r="A698" s="414" t="str">
        <f t="shared" si="10"/>
        <v/>
      </c>
      <c r="B698" s="415"/>
      <c r="C698" s="118"/>
      <c r="D698" s="118"/>
      <c r="E698" s="418"/>
      <c r="F698" s="418"/>
      <c r="G698" s="417"/>
      <c r="H698" s="417"/>
      <c r="I698" s="82"/>
    </row>
    <row r="699" spans="1:9" s="81" customFormat="1" ht="15.5" x14ac:dyDescent="0.25">
      <c r="A699" s="414" t="str">
        <f t="shared" si="10"/>
        <v/>
      </c>
      <c r="B699" s="415"/>
      <c r="C699" s="118"/>
      <c r="D699" s="118"/>
      <c r="E699" s="418"/>
      <c r="F699" s="418"/>
      <c r="G699" s="417"/>
      <c r="H699" s="417"/>
      <c r="I699" s="82"/>
    </row>
    <row r="700" spans="1:9" s="81" customFormat="1" ht="15.5" x14ac:dyDescent="0.25">
      <c r="A700" s="414" t="str">
        <f t="shared" si="10"/>
        <v/>
      </c>
      <c r="B700" s="415"/>
      <c r="C700" s="118"/>
      <c r="D700" s="118"/>
      <c r="E700" s="418"/>
      <c r="F700" s="418"/>
      <c r="G700" s="417"/>
      <c r="H700" s="417"/>
      <c r="I700" s="82"/>
    </row>
    <row r="701" spans="1:9" s="81" customFormat="1" ht="15.5" x14ac:dyDescent="0.25">
      <c r="A701" s="414" t="str">
        <f t="shared" si="10"/>
        <v/>
      </c>
      <c r="B701" s="415"/>
      <c r="C701" s="118"/>
      <c r="D701" s="118"/>
      <c r="E701" s="418"/>
      <c r="F701" s="418"/>
      <c r="G701" s="417"/>
      <c r="H701" s="417"/>
      <c r="I701" s="82"/>
    </row>
    <row r="702" spans="1:9" s="81" customFormat="1" ht="15.5" x14ac:dyDescent="0.25">
      <c r="A702" s="414" t="str">
        <f t="shared" si="10"/>
        <v/>
      </c>
      <c r="B702" s="415"/>
      <c r="C702" s="118"/>
      <c r="D702" s="118"/>
      <c r="E702" s="418"/>
      <c r="F702" s="418"/>
      <c r="G702" s="417"/>
      <c r="H702" s="417"/>
      <c r="I702" s="82"/>
    </row>
    <row r="703" spans="1:9" s="81" customFormat="1" ht="15.5" x14ac:dyDescent="0.25">
      <c r="A703" s="414" t="str">
        <f t="shared" si="10"/>
        <v/>
      </c>
      <c r="B703" s="415"/>
      <c r="C703" s="118"/>
      <c r="D703" s="118"/>
      <c r="E703" s="418"/>
      <c r="F703" s="418"/>
      <c r="G703" s="417"/>
      <c r="H703" s="417"/>
      <c r="I703" s="82"/>
    </row>
    <row r="704" spans="1:9" s="81" customFormat="1" ht="15.5" x14ac:dyDescent="0.25">
      <c r="A704" s="414" t="str">
        <f t="shared" si="10"/>
        <v/>
      </c>
      <c r="B704" s="415"/>
      <c r="C704" s="118"/>
      <c r="D704" s="118"/>
      <c r="E704" s="418"/>
      <c r="F704" s="418"/>
      <c r="G704" s="417"/>
      <c r="H704" s="417"/>
      <c r="I704" s="82"/>
    </row>
    <row r="705" spans="1:9" s="81" customFormat="1" ht="15.5" x14ac:dyDescent="0.25">
      <c r="A705" s="414" t="str">
        <f t="shared" si="10"/>
        <v/>
      </c>
      <c r="B705" s="415"/>
      <c r="C705" s="118"/>
      <c r="D705" s="118"/>
      <c r="E705" s="418"/>
      <c r="F705" s="418"/>
      <c r="G705" s="417"/>
      <c r="H705" s="417"/>
      <c r="I705" s="82"/>
    </row>
    <row r="706" spans="1:9" s="81" customFormat="1" ht="15.5" x14ac:dyDescent="0.25">
      <c r="A706" s="414" t="str">
        <f t="shared" si="10"/>
        <v/>
      </c>
      <c r="B706" s="415"/>
      <c r="C706" s="118"/>
      <c r="D706" s="118"/>
      <c r="E706" s="418"/>
      <c r="F706" s="418"/>
      <c r="G706" s="417"/>
      <c r="H706" s="417"/>
      <c r="I706" s="82"/>
    </row>
    <row r="707" spans="1:9" s="81" customFormat="1" ht="15.5" x14ac:dyDescent="0.25">
      <c r="A707" s="414" t="str">
        <f t="shared" si="10"/>
        <v/>
      </c>
      <c r="B707" s="415"/>
      <c r="C707" s="118"/>
      <c r="D707" s="118"/>
      <c r="E707" s="418"/>
      <c r="F707" s="418"/>
      <c r="G707" s="417"/>
      <c r="H707" s="417"/>
      <c r="I707" s="82"/>
    </row>
    <row r="708" spans="1:9" s="81" customFormat="1" ht="15.5" x14ac:dyDescent="0.25">
      <c r="A708" s="414" t="str">
        <f t="shared" si="10"/>
        <v/>
      </c>
      <c r="B708" s="415"/>
      <c r="C708" s="118"/>
      <c r="D708" s="118"/>
      <c r="E708" s="418"/>
      <c r="F708" s="418"/>
      <c r="G708" s="417"/>
      <c r="H708" s="417"/>
      <c r="I708" s="82"/>
    </row>
    <row r="709" spans="1:9" s="81" customFormat="1" ht="15.5" x14ac:dyDescent="0.25">
      <c r="A709" s="414" t="str">
        <f t="shared" si="10"/>
        <v/>
      </c>
      <c r="B709" s="415"/>
      <c r="C709" s="118"/>
      <c r="D709" s="118"/>
      <c r="E709" s="418"/>
      <c r="F709" s="418"/>
      <c r="G709" s="417"/>
      <c r="H709" s="417"/>
      <c r="I709" s="82"/>
    </row>
    <row r="710" spans="1:9" s="81" customFormat="1" ht="15.5" x14ac:dyDescent="0.25">
      <c r="A710" s="414" t="str">
        <f t="shared" si="10"/>
        <v/>
      </c>
      <c r="B710" s="415"/>
      <c r="C710" s="118"/>
      <c r="D710" s="118"/>
      <c r="E710" s="418"/>
      <c r="F710" s="418"/>
      <c r="G710" s="417"/>
      <c r="H710" s="417"/>
      <c r="I710" s="82"/>
    </row>
    <row r="711" spans="1:9" s="81" customFormat="1" ht="15.5" x14ac:dyDescent="0.25">
      <c r="A711" s="414" t="str">
        <f t="shared" si="10"/>
        <v/>
      </c>
      <c r="B711" s="415"/>
      <c r="C711" s="118"/>
      <c r="D711" s="118"/>
      <c r="E711" s="418"/>
      <c r="F711" s="418"/>
      <c r="G711" s="417"/>
      <c r="H711" s="417"/>
      <c r="I711" s="82"/>
    </row>
    <row r="712" spans="1:9" s="81" customFormat="1" ht="15.5" x14ac:dyDescent="0.25">
      <c r="A712" s="414" t="str">
        <f t="shared" si="10"/>
        <v/>
      </c>
      <c r="B712" s="415"/>
      <c r="C712" s="118"/>
      <c r="D712" s="118"/>
      <c r="E712" s="418"/>
      <c r="F712" s="418"/>
      <c r="G712" s="417"/>
      <c r="H712" s="417"/>
      <c r="I712" s="82"/>
    </row>
    <row r="713" spans="1:9" s="81" customFormat="1" ht="15.5" x14ac:dyDescent="0.25">
      <c r="A713" s="414" t="str">
        <f t="shared" si="10"/>
        <v/>
      </c>
      <c r="B713" s="415"/>
      <c r="C713" s="118"/>
      <c r="D713" s="118"/>
      <c r="E713" s="418"/>
      <c r="F713" s="418"/>
      <c r="G713" s="417"/>
      <c r="H713" s="417"/>
      <c r="I713" s="82"/>
    </row>
    <row r="714" spans="1:9" s="81" customFormat="1" ht="15.5" x14ac:dyDescent="0.25">
      <c r="A714" s="414" t="str">
        <f t="shared" si="10"/>
        <v/>
      </c>
      <c r="B714" s="415"/>
      <c r="C714" s="118"/>
      <c r="D714" s="118"/>
      <c r="E714" s="418"/>
      <c r="F714" s="418"/>
      <c r="G714" s="417"/>
      <c r="H714" s="417"/>
      <c r="I714" s="82"/>
    </row>
    <row r="715" spans="1:9" s="81" customFormat="1" ht="15.5" x14ac:dyDescent="0.25">
      <c r="A715" s="414" t="str">
        <f t="shared" si="10"/>
        <v/>
      </c>
      <c r="B715" s="415"/>
      <c r="C715" s="118"/>
      <c r="D715" s="118"/>
      <c r="E715" s="418"/>
      <c r="F715" s="418"/>
      <c r="G715" s="417"/>
      <c r="H715" s="417"/>
      <c r="I715" s="82"/>
    </row>
    <row r="716" spans="1:9" s="81" customFormat="1" ht="15.5" x14ac:dyDescent="0.25">
      <c r="A716" s="414" t="str">
        <f t="shared" si="10"/>
        <v/>
      </c>
      <c r="B716" s="415"/>
      <c r="C716" s="118"/>
      <c r="D716" s="118"/>
      <c r="E716" s="418"/>
      <c r="F716" s="418"/>
      <c r="G716" s="417"/>
      <c r="H716" s="417"/>
      <c r="I716" s="82"/>
    </row>
    <row r="717" spans="1:9" s="81" customFormat="1" ht="15.5" x14ac:dyDescent="0.25">
      <c r="A717" s="414" t="str">
        <f t="shared" si="10"/>
        <v/>
      </c>
      <c r="B717" s="415"/>
      <c r="C717" s="118"/>
      <c r="D717" s="118"/>
      <c r="E717" s="418"/>
      <c r="F717" s="418"/>
      <c r="G717" s="417"/>
      <c r="H717" s="417"/>
      <c r="I717" s="82"/>
    </row>
    <row r="718" spans="1:9" s="81" customFormat="1" ht="15.5" x14ac:dyDescent="0.25">
      <c r="A718" s="414" t="str">
        <f t="shared" si="10"/>
        <v/>
      </c>
      <c r="B718" s="415"/>
      <c r="C718" s="118"/>
      <c r="D718" s="118"/>
      <c r="E718" s="418"/>
      <c r="F718" s="418"/>
      <c r="G718" s="417"/>
      <c r="H718" s="417"/>
      <c r="I718" s="82"/>
    </row>
    <row r="719" spans="1:9" s="81" customFormat="1" ht="15.5" x14ac:dyDescent="0.25">
      <c r="A719" s="414" t="str">
        <f t="shared" si="10"/>
        <v/>
      </c>
      <c r="B719" s="415"/>
      <c r="C719" s="118"/>
      <c r="D719" s="118"/>
      <c r="E719" s="418"/>
      <c r="F719" s="418"/>
      <c r="G719" s="417"/>
      <c r="H719" s="417"/>
      <c r="I719" s="82"/>
    </row>
    <row r="720" spans="1:9" s="81" customFormat="1" ht="15.5" x14ac:dyDescent="0.25">
      <c r="A720" s="414" t="str">
        <f t="shared" si="10"/>
        <v/>
      </c>
      <c r="B720" s="415"/>
      <c r="C720" s="118"/>
      <c r="D720" s="118"/>
      <c r="E720" s="418"/>
      <c r="F720" s="418"/>
      <c r="G720" s="417"/>
      <c r="H720" s="417"/>
      <c r="I720" s="82"/>
    </row>
    <row r="721" spans="1:9" s="81" customFormat="1" ht="15.5" x14ac:dyDescent="0.25">
      <c r="A721" s="414" t="str">
        <f t="shared" si="10"/>
        <v/>
      </c>
      <c r="B721" s="415"/>
      <c r="C721" s="118"/>
      <c r="D721" s="118"/>
      <c r="E721" s="418"/>
      <c r="F721" s="418"/>
      <c r="G721" s="417"/>
      <c r="H721" s="417"/>
      <c r="I721" s="82"/>
    </row>
    <row r="722" spans="1:9" s="81" customFormat="1" ht="15.5" x14ac:dyDescent="0.25">
      <c r="A722" s="414" t="str">
        <f t="shared" si="10"/>
        <v/>
      </c>
      <c r="B722" s="415"/>
      <c r="C722" s="118"/>
      <c r="D722" s="118"/>
      <c r="E722" s="418"/>
      <c r="F722" s="418"/>
      <c r="G722" s="417"/>
      <c r="H722" s="417"/>
      <c r="I722" s="82"/>
    </row>
    <row r="723" spans="1:9" s="81" customFormat="1" ht="15.5" x14ac:dyDescent="0.25">
      <c r="A723" s="414" t="str">
        <f t="shared" si="10"/>
        <v/>
      </c>
      <c r="B723" s="415"/>
      <c r="C723" s="118"/>
      <c r="D723" s="118"/>
      <c r="E723" s="418"/>
      <c r="F723" s="418"/>
      <c r="G723" s="417"/>
      <c r="H723" s="417"/>
      <c r="I723" s="82"/>
    </row>
    <row r="724" spans="1:9" s="81" customFormat="1" ht="15.5" x14ac:dyDescent="0.25">
      <c r="A724" s="414" t="str">
        <f t="shared" si="10"/>
        <v/>
      </c>
      <c r="B724" s="415"/>
      <c r="C724" s="118"/>
      <c r="D724" s="118"/>
      <c r="E724" s="418"/>
      <c r="F724" s="418"/>
      <c r="G724" s="417"/>
      <c r="H724" s="417"/>
      <c r="I724" s="82"/>
    </row>
    <row r="725" spans="1:9" s="81" customFormat="1" ht="15.5" x14ac:dyDescent="0.25">
      <c r="A725" s="414" t="str">
        <f t="shared" ref="A725:A788" si="11">IF(COUNTA(B725:H725)&gt;0,ROW()-ROW($A$19),"")</f>
        <v/>
      </c>
      <c r="B725" s="415"/>
      <c r="C725" s="118"/>
      <c r="D725" s="118"/>
      <c r="E725" s="418"/>
      <c r="F725" s="418"/>
      <c r="G725" s="417"/>
      <c r="H725" s="417"/>
      <c r="I725" s="82"/>
    </row>
    <row r="726" spans="1:9" s="81" customFormat="1" ht="15.5" x14ac:dyDescent="0.25">
      <c r="A726" s="414" t="str">
        <f t="shared" si="11"/>
        <v/>
      </c>
      <c r="B726" s="415"/>
      <c r="C726" s="118"/>
      <c r="D726" s="118"/>
      <c r="E726" s="418"/>
      <c r="F726" s="418"/>
      <c r="G726" s="417"/>
      <c r="H726" s="417"/>
      <c r="I726" s="82"/>
    </row>
    <row r="727" spans="1:9" s="81" customFormat="1" ht="15.5" x14ac:dyDescent="0.25">
      <c r="A727" s="414" t="str">
        <f t="shared" si="11"/>
        <v/>
      </c>
      <c r="B727" s="415"/>
      <c r="C727" s="118"/>
      <c r="D727" s="118"/>
      <c r="E727" s="418"/>
      <c r="F727" s="418"/>
      <c r="G727" s="417"/>
      <c r="H727" s="417"/>
      <c r="I727" s="82"/>
    </row>
    <row r="728" spans="1:9" s="81" customFormat="1" ht="15.5" x14ac:dyDescent="0.25">
      <c r="A728" s="414" t="str">
        <f t="shared" si="11"/>
        <v/>
      </c>
      <c r="B728" s="415"/>
      <c r="C728" s="118"/>
      <c r="D728" s="118"/>
      <c r="E728" s="418"/>
      <c r="F728" s="418"/>
      <c r="G728" s="417"/>
      <c r="H728" s="417"/>
      <c r="I728" s="82"/>
    </row>
    <row r="729" spans="1:9" s="81" customFormat="1" ht="15.5" x14ac:dyDescent="0.25">
      <c r="A729" s="414" t="str">
        <f t="shared" si="11"/>
        <v/>
      </c>
      <c r="B729" s="415"/>
      <c r="C729" s="118"/>
      <c r="D729" s="118"/>
      <c r="E729" s="418"/>
      <c r="F729" s="418"/>
      <c r="G729" s="417"/>
      <c r="H729" s="417"/>
      <c r="I729" s="82"/>
    </row>
    <row r="730" spans="1:9" s="81" customFormat="1" ht="15.5" x14ac:dyDescent="0.25">
      <c r="A730" s="414" t="str">
        <f t="shared" si="11"/>
        <v/>
      </c>
      <c r="B730" s="415"/>
      <c r="C730" s="118"/>
      <c r="D730" s="118"/>
      <c r="E730" s="418"/>
      <c r="F730" s="418"/>
      <c r="G730" s="417"/>
      <c r="H730" s="417"/>
      <c r="I730" s="82"/>
    </row>
    <row r="731" spans="1:9" s="81" customFormat="1" ht="15.5" x14ac:dyDescent="0.25">
      <c r="A731" s="414" t="str">
        <f t="shared" si="11"/>
        <v/>
      </c>
      <c r="B731" s="415"/>
      <c r="C731" s="118"/>
      <c r="D731" s="118"/>
      <c r="E731" s="418"/>
      <c r="F731" s="418"/>
      <c r="G731" s="417"/>
      <c r="H731" s="417"/>
      <c r="I731" s="82"/>
    </row>
    <row r="732" spans="1:9" s="81" customFormat="1" ht="15.5" x14ac:dyDescent="0.25">
      <c r="A732" s="414" t="str">
        <f t="shared" si="11"/>
        <v/>
      </c>
      <c r="B732" s="415"/>
      <c r="C732" s="118"/>
      <c r="D732" s="118"/>
      <c r="E732" s="418"/>
      <c r="F732" s="418"/>
      <c r="G732" s="417"/>
      <c r="H732" s="417"/>
      <c r="I732" s="82"/>
    </row>
    <row r="733" spans="1:9" s="81" customFormat="1" ht="15.5" x14ac:dyDescent="0.25">
      <c r="A733" s="414" t="str">
        <f t="shared" si="11"/>
        <v/>
      </c>
      <c r="B733" s="415"/>
      <c r="C733" s="118"/>
      <c r="D733" s="118"/>
      <c r="E733" s="418"/>
      <c r="F733" s="418"/>
      <c r="G733" s="417"/>
      <c r="H733" s="417"/>
      <c r="I733" s="82"/>
    </row>
    <row r="734" spans="1:9" s="81" customFormat="1" ht="15.5" x14ac:dyDescent="0.25">
      <c r="A734" s="414" t="str">
        <f t="shared" si="11"/>
        <v/>
      </c>
      <c r="B734" s="415"/>
      <c r="C734" s="118"/>
      <c r="D734" s="118"/>
      <c r="E734" s="418"/>
      <c r="F734" s="418"/>
      <c r="G734" s="417"/>
      <c r="H734" s="417"/>
      <c r="I734" s="82"/>
    </row>
    <row r="735" spans="1:9" s="81" customFormat="1" ht="15.5" x14ac:dyDescent="0.25">
      <c r="A735" s="414" t="str">
        <f t="shared" si="11"/>
        <v/>
      </c>
      <c r="B735" s="415"/>
      <c r="C735" s="118"/>
      <c r="D735" s="118"/>
      <c r="E735" s="418"/>
      <c r="F735" s="418"/>
      <c r="G735" s="417"/>
      <c r="H735" s="417"/>
      <c r="I735" s="82"/>
    </row>
    <row r="736" spans="1:9" s="81" customFormat="1" ht="15.5" x14ac:dyDescent="0.25">
      <c r="A736" s="414" t="str">
        <f t="shared" si="11"/>
        <v/>
      </c>
      <c r="B736" s="415"/>
      <c r="C736" s="118"/>
      <c r="D736" s="118"/>
      <c r="E736" s="418"/>
      <c r="F736" s="418"/>
      <c r="G736" s="417"/>
      <c r="H736" s="417"/>
      <c r="I736" s="82"/>
    </row>
    <row r="737" spans="1:9" s="81" customFormat="1" ht="15.5" x14ac:dyDescent="0.25">
      <c r="A737" s="414" t="str">
        <f t="shared" si="11"/>
        <v/>
      </c>
      <c r="B737" s="415"/>
      <c r="C737" s="118"/>
      <c r="D737" s="118"/>
      <c r="E737" s="418"/>
      <c r="F737" s="418"/>
      <c r="G737" s="417"/>
      <c r="H737" s="417"/>
      <c r="I737" s="82"/>
    </row>
    <row r="738" spans="1:9" s="81" customFormat="1" ht="15.5" x14ac:dyDescent="0.25">
      <c r="A738" s="414" t="str">
        <f t="shared" si="11"/>
        <v/>
      </c>
      <c r="B738" s="415"/>
      <c r="C738" s="118"/>
      <c r="D738" s="118"/>
      <c r="E738" s="418"/>
      <c r="F738" s="418"/>
      <c r="G738" s="417"/>
      <c r="H738" s="417"/>
      <c r="I738" s="82"/>
    </row>
    <row r="739" spans="1:9" s="81" customFormat="1" ht="15.5" x14ac:dyDescent="0.25">
      <c r="A739" s="414" t="str">
        <f t="shared" si="11"/>
        <v/>
      </c>
      <c r="B739" s="415"/>
      <c r="C739" s="118"/>
      <c r="D739" s="118"/>
      <c r="E739" s="418"/>
      <c r="F739" s="418"/>
      <c r="G739" s="417"/>
      <c r="H739" s="417"/>
      <c r="I739" s="82"/>
    </row>
    <row r="740" spans="1:9" s="81" customFormat="1" ht="15.5" x14ac:dyDescent="0.25">
      <c r="A740" s="414" t="str">
        <f t="shared" si="11"/>
        <v/>
      </c>
      <c r="B740" s="415"/>
      <c r="C740" s="118"/>
      <c r="D740" s="118"/>
      <c r="E740" s="418"/>
      <c r="F740" s="418"/>
      <c r="G740" s="417"/>
      <c r="H740" s="417"/>
      <c r="I740" s="82"/>
    </row>
    <row r="741" spans="1:9" s="81" customFormat="1" ht="15.5" x14ac:dyDescent="0.25">
      <c r="A741" s="414" t="str">
        <f t="shared" si="11"/>
        <v/>
      </c>
      <c r="B741" s="415"/>
      <c r="C741" s="118"/>
      <c r="D741" s="118"/>
      <c r="E741" s="418"/>
      <c r="F741" s="418"/>
      <c r="G741" s="417"/>
      <c r="H741" s="417"/>
      <c r="I741" s="82"/>
    </row>
    <row r="742" spans="1:9" s="81" customFormat="1" ht="15.5" x14ac:dyDescent="0.25">
      <c r="A742" s="414" t="str">
        <f t="shared" si="11"/>
        <v/>
      </c>
      <c r="B742" s="415"/>
      <c r="C742" s="118"/>
      <c r="D742" s="118"/>
      <c r="E742" s="418"/>
      <c r="F742" s="418"/>
      <c r="G742" s="417"/>
      <c r="H742" s="417"/>
      <c r="I742" s="82"/>
    </row>
    <row r="743" spans="1:9" s="81" customFormat="1" ht="15.5" x14ac:dyDescent="0.25">
      <c r="A743" s="414" t="str">
        <f t="shared" si="11"/>
        <v/>
      </c>
      <c r="B743" s="415"/>
      <c r="C743" s="118"/>
      <c r="D743" s="118"/>
      <c r="E743" s="418"/>
      <c r="F743" s="418"/>
      <c r="G743" s="417"/>
      <c r="H743" s="417"/>
      <c r="I743" s="82"/>
    </row>
    <row r="744" spans="1:9" s="81" customFormat="1" ht="15.5" x14ac:dyDescent="0.25">
      <c r="A744" s="414" t="str">
        <f t="shared" si="11"/>
        <v/>
      </c>
      <c r="B744" s="415"/>
      <c r="C744" s="118"/>
      <c r="D744" s="118"/>
      <c r="E744" s="418"/>
      <c r="F744" s="418"/>
      <c r="G744" s="417"/>
      <c r="H744" s="417"/>
      <c r="I744" s="82"/>
    </row>
    <row r="745" spans="1:9" s="81" customFormat="1" ht="15.5" x14ac:dyDescent="0.25">
      <c r="A745" s="414" t="str">
        <f t="shared" si="11"/>
        <v/>
      </c>
      <c r="B745" s="415"/>
      <c r="C745" s="118"/>
      <c r="D745" s="118"/>
      <c r="E745" s="418"/>
      <c r="F745" s="418"/>
      <c r="G745" s="417"/>
      <c r="H745" s="417"/>
      <c r="I745" s="82"/>
    </row>
    <row r="746" spans="1:9" s="81" customFormat="1" ht="15.5" x14ac:dyDescent="0.25">
      <c r="A746" s="414" t="str">
        <f t="shared" si="11"/>
        <v/>
      </c>
      <c r="B746" s="415"/>
      <c r="C746" s="118"/>
      <c r="D746" s="118"/>
      <c r="E746" s="418"/>
      <c r="F746" s="418"/>
      <c r="G746" s="417"/>
      <c r="H746" s="417"/>
      <c r="I746" s="82"/>
    </row>
    <row r="747" spans="1:9" s="81" customFormat="1" ht="15.5" x14ac:dyDescent="0.25">
      <c r="A747" s="414" t="str">
        <f t="shared" si="11"/>
        <v/>
      </c>
      <c r="B747" s="415"/>
      <c r="C747" s="118"/>
      <c r="D747" s="118"/>
      <c r="E747" s="418"/>
      <c r="F747" s="418"/>
      <c r="G747" s="417"/>
      <c r="H747" s="417"/>
      <c r="I747" s="82"/>
    </row>
    <row r="748" spans="1:9" s="81" customFormat="1" ht="15.5" x14ac:dyDescent="0.25">
      <c r="A748" s="414" t="str">
        <f t="shared" si="11"/>
        <v/>
      </c>
      <c r="B748" s="415"/>
      <c r="C748" s="118"/>
      <c r="D748" s="118"/>
      <c r="E748" s="418"/>
      <c r="F748" s="418"/>
      <c r="G748" s="417"/>
      <c r="H748" s="417"/>
      <c r="I748" s="82"/>
    </row>
    <row r="749" spans="1:9" s="81" customFormat="1" ht="15.5" x14ac:dyDescent="0.25">
      <c r="A749" s="414" t="str">
        <f t="shared" si="11"/>
        <v/>
      </c>
      <c r="B749" s="415"/>
      <c r="C749" s="118"/>
      <c r="D749" s="118"/>
      <c r="E749" s="418"/>
      <c r="F749" s="418"/>
      <c r="G749" s="417"/>
      <c r="H749" s="417"/>
      <c r="I749" s="82"/>
    </row>
    <row r="750" spans="1:9" s="81" customFormat="1" ht="15.5" x14ac:dyDescent="0.25">
      <c r="A750" s="414" t="str">
        <f t="shared" si="11"/>
        <v/>
      </c>
      <c r="B750" s="415"/>
      <c r="C750" s="118"/>
      <c r="D750" s="118"/>
      <c r="E750" s="418"/>
      <c r="F750" s="418"/>
      <c r="G750" s="417"/>
      <c r="H750" s="417"/>
      <c r="I750" s="82"/>
    </row>
    <row r="751" spans="1:9" s="81" customFormat="1" ht="15.5" x14ac:dyDescent="0.25">
      <c r="A751" s="414" t="str">
        <f t="shared" si="11"/>
        <v/>
      </c>
      <c r="B751" s="415"/>
      <c r="C751" s="118"/>
      <c r="D751" s="118"/>
      <c r="E751" s="418"/>
      <c r="F751" s="418"/>
      <c r="G751" s="417"/>
      <c r="H751" s="417"/>
      <c r="I751" s="82"/>
    </row>
    <row r="752" spans="1:9" s="81" customFormat="1" ht="15.5" x14ac:dyDescent="0.25">
      <c r="A752" s="414" t="str">
        <f t="shared" si="11"/>
        <v/>
      </c>
      <c r="B752" s="415"/>
      <c r="C752" s="118"/>
      <c r="D752" s="118"/>
      <c r="E752" s="418"/>
      <c r="F752" s="418"/>
      <c r="G752" s="417"/>
      <c r="H752" s="417"/>
      <c r="I752" s="82"/>
    </row>
    <row r="753" spans="1:9" s="81" customFormat="1" ht="15.5" x14ac:dyDescent="0.25">
      <c r="A753" s="414" t="str">
        <f t="shared" si="11"/>
        <v/>
      </c>
      <c r="B753" s="415"/>
      <c r="C753" s="118"/>
      <c r="D753" s="118"/>
      <c r="E753" s="418"/>
      <c r="F753" s="418"/>
      <c r="G753" s="417"/>
      <c r="H753" s="417"/>
      <c r="I753" s="82"/>
    </row>
    <row r="754" spans="1:9" s="81" customFormat="1" ht="15.5" x14ac:dyDescent="0.25">
      <c r="A754" s="414" t="str">
        <f t="shared" si="11"/>
        <v/>
      </c>
      <c r="B754" s="415"/>
      <c r="C754" s="118"/>
      <c r="D754" s="118"/>
      <c r="E754" s="418"/>
      <c r="F754" s="418"/>
      <c r="G754" s="417"/>
      <c r="H754" s="417"/>
      <c r="I754" s="82"/>
    </row>
    <row r="755" spans="1:9" s="81" customFormat="1" ht="15.5" x14ac:dyDescent="0.25">
      <c r="A755" s="414" t="str">
        <f t="shared" si="11"/>
        <v/>
      </c>
      <c r="B755" s="415"/>
      <c r="C755" s="118"/>
      <c r="D755" s="118"/>
      <c r="E755" s="418"/>
      <c r="F755" s="418"/>
      <c r="G755" s="417"/>
      <c r="H755" s="417"/>
      <c r="I755" s="82"/>
    </row>
    <row r="756" spans="1:9" s="81" customFormat="1" ht="15.5" x14ac:dyDescent="0.25">
      <c r="A756" s="414" t="str">
        <f t="shared" si="11"/>
        <v/>
      </c>
      <c r="B756" s="415"/>
      <c r="C756" s="118"/>
      <c r="D756" s="118"/>
      <c r="E756" s="418"/>
      <c r="F756" s="418"/>
      <c r="G756" s="417"/>
      <c r="H756" s="417"/>
      <c r="I756" s="82"/>
    </row>
    <row r="757" spans="1:9" s="81" customFormat="1" ht="15.5" x14ac:dyDescent="0.25">
      <c r="A757" s="414" t="str">
        <f t="shared" si="11"/>
        <v/>
      </c>
      <c r="B757" s="415"/>
      <c r="C757" s="118"/>
      <c r="D757" s="118"/>
      <c r="E757" s="418"/>
      <c r="F757" s="418"/>
      <c r="G757" s="417"/>
      <c r="H757" s="417"/>
      <c r="I757" s="82"/>
    </row>
    <row r="758" spans="1:9" s="81" customFormat="1" ht="15.5" x14ac:dyDescent="0.25">
      <c r="A758" s="414" t="str">
        <f t="shared" si="11"/>
        <v/>
      </c>
      <c r="B758" s="415"/>
      <c r="C758" s="118"/>
      <c r="D758" s="118"/>
      <c r="E758" s="418"/>
      <c r="F758" s="418"/>
      <c r="G758" s="417"/>
      <c r="H758" s="417"/>
      <c r="I758" s="82"/>
    </row>
    <row r="759" spans="1:9" s="81" customFormat="1" ht="15.5" x14ac:dyDescent="0.25">
      <c r="A759" s="414" t="str">
        <f t="shared" si="11"/>
        <v/>
      </c>
      <c r="B759" s="415"/>
      <c r="C759" s="118"/>
      <c r="D759" s="118"/>
      <c r="E759" s="418"/>
      <c r="F759" s="418"/>
      <c r="G759" s="417"/>
      <c r="H759" s="417"/>
      <c r="I759" s="82"/>
    </row>
    <row r="760" spans="1:9" s="81" customFormat="1" ht="15.5" x14ac:dyDescent="0.25">
      <c r="A760" s="414" t="str">
        <f t="shared" si="11"/>
        <v/>
      </c>
      <c r="B760" s="415"/>
      <c r="C760" s="118"/>
      <c r="D760" s="118"/>
      <c r="E760" s="418"/>
      <c r="F760" s="418"/>
      <c r="G760" s="417"/>
      <c r="H760" s="417"/>
      <c r="I760" s="82"/>
    </row>
    <row r="761" spans="1:9" s="81" customFormat="1" ht="15.5" x14ac:dyDescent="0.25">
      <c r="A761" s="414" t="str">
        <f t="shared" si="11"/>
        <v/>
      </c>
      <c r="B761" s="415"/>
      <c r="C761" s="118"/>
      <c r="D761" s="118"/>
      <c r="E761" s="418"/>
      <c r="F761" s="418"/>
      <c r="G761" s="417"/>
      <c r="H761" s="417"/>
      <c r="I761" s="82"/>
    </row>
    <row r="762" spans="1:9" s="81" customFormat="1" ht="15.5" x14ac:dyDescent="0.25">
      <c r="A762" s="414" t="str">
        <f t="shared" si="11"/>
        <v/>
      </c>
      <c r="B762" s="415"/>
      <c r="C762" s="118"/>
      <c r="D762" s="118"/>
      <c r="E762" s="418"/>
      <c r="F762" s="418"/>
      <c r="G762" s="417"/>
      <c r="H762" s="417"/>
      <c r="I762" s="82"/>
    </row>
    <row r="763" spans="1:9" s="81" customFormat="1" ht="15.5" x14ac:dyDescent="0.25">
      <c r="A763" s="414" t="str">
        <f t="shared" si="11"/>
        <v/>
      </c>
      <c r="B763" s="415"/>
      <c r="C763" s="118"/>
      <c r="D763" s="118"/>
      <c r="E763" s="418"/>
      <c r="F763" s="418"/>
      <c r="G763" s="417"/>
      <c r="H763" s="417"/>
      <c r="I763" s="82"/>
    </row>
    <row r="764" spans="1:9" s="81" customFormat="1" ht="15.5" x14ac:dyDescent="0.25">
      <c r="A764" s="414" t="str">
        <f t="shared" si="11"/>
        <v/>
      </c>
      <c r="B764" s="415"/>
      <c r="C764" s="118"/>
      <c r="D764" s="118"/>
      <c r="E764" s="418"/>
      <c r="F764" s="418"/>
      <c r="G764" s="417"/>
      <c r="H764" s="417"/>
      <c r="I764" s="82"/>
    </row>
    <row r="765" spans="1:9" s="81" customFormat="1" ht="15.5" x14ac:dyDescent="0.25">
      <c r="A765" s="414" t="str">
        <f t="shared" si="11"/>
        <v/>
      </c>
      <c r="B765" s="415"/>
      <c r="C765" s="118"/>
      <c r="D765" s="118"/>
      <c r="E765" s="418"/>
      <c r="F765" s="418"/>
      <c r="G765" s="417"/>
      <c r="H765" s="417"/>
      <c r="I765" s="82"/>
    </row>
    <row r="766" spans="1:9" s="81" customFormat="1" ht="15.5" x14ac:dyDescent="0.25">
      <c r="A766" s="414" t="str">
        <f t="shared" si="11"/>
        <v/>
      </c>
      <c r="B766" s="415"/>
      <c r="C766" s="118"/>
      <c r="D766" s="118"/>
      <c r="E766" s="418"/>
      <c r="F766" s="418"/>
      <c r="G766" s="417"/>
      <c r="H766" s="417"/>
      <c r="I766" s="82"/>
    </row>
    <row r="767" spans="1:9" s="81" customFormat="1" ht="15.5" x14ac:dyDescent="0.25">
      <c r="A767" s="414" t="str">
        <f t="shared" si="11"/>
        <v/>
      </c>
      <c r="B767" s="415"/>
      <c r="C767" s="118"/>
      <c r="D767" s="118"/>
      <c r="E767" s="418"/>
      <c r="F767" s="418"/>
      <c r="G767" s="417"/>
      <c r="H767" s="417"/>
      <c r="I767" s="82"/>
    </row>
    <row r="768" spans="1:9" s="81" customFormat="1" ht="15.5" x14ac:dyDescent="0.25">
      <c r="A768" s="414" t="str">
        <f t="shared" si="11"/>
        <v/>
      </c>
      <c r="B768" s="415"/>
      <c r="C768" s="118"/>
      <c r="D768" s="118"/>
      <c r="E768" s="418"/>
      <c r="F768" s="418"/>
      <c r="G768" s="417"/>
      <c r="H768" s="417"/>
      <c r="I768" s="82"/>
    </row>
    <row r="769" spans="1:9" s="81" customFormat="1" ht="15.5" x14ac:dyDescent="0.25">
      <c r="A769" s="414" t="str">
        <f t="shared" si="11"/>
        <v/>
      </c>
      <c r="B769" s="415"/>
      <c r="C769" s="118"/>
      <c r="D769" s="118"/>
      <c r="E769" s="418"/>
      <c r="F769" s="418"/>
      <c r="G769" s="417"/>
      <c r="H769" s="417"/>
      <c r="I769" s="82"/>
    </row>
    <row r="770" spans="1:9" s="81" customFormat="1" ht="15.5" x14ac:dyDescent="0.25">
      <c r="A770" s="414" t="str">
        <f t="shared" si="11"/>
        <v/>
      </c>
      <c r="B770" s="415"/>
      <c r="C770" s="118"/>
      <c r="D770" s="118"/>
      <c r="E770" s="418"/>
      <c r="F770" s="418"/>
      <c r="G770" s="417"/>
      <c r="H770" s="417"/>
      <c r="I770" s="82"/>
    </row>
    <row r="771" spans="1:9" s="81" customFormat="1" ht="15.5" x14ac:dyDescent="0.25">
      <c r="A771" s="414" t="str">
        <f t="shared" si="11"/>
        <v/>
      </c>
      <c r="B771" s="415"/>
      <c r="C771" s="118"/>
      <c r="D771" s="118"/>
      <c r="E771" s="418"/>
      <c r="F771" s="418"/>
      <c r="G771" s="417"/>
      <c r="H771" s="417"/>
      <c r="I771" s="82"/>
    </row>
    <row r="772" spans="1:9" s="81" customFormat="1" ht="15.5" x14ac:dyDescent="0.25">
      <c r="A772" s="414" t="str">
        <f t="shared" si="11"/>
        <v/>
      </c>
      <c r="B772" s="415"/>
      <c r="C772" s="118"/>
      <c r="D772" s="118"/>
      <c r="E772" s="418"/>
      <c r="F772" s="418"/>
      <c r="G772" s="417"/>
      <c r="H772" s="417"/>
      <c r="I772" s="82"/>
    </row>
    <row r="773" spans="1:9" s="81" customFormat="1" ht="15.5" x14ac:dyDescent="0.25">
      <c r="A773" s="414" t="str">
        <f t="shared" si="11"/>
        <v/>
      </c>
      <c r="B773" s="415"/>
      <c r="C773" s="118"/>
      <c r="D773" s="118"/>
      <c r="E773" s="418"/>
      <c r="F773" s="418"/>
      <c r="G773" s="417"/>
      <c r="H773" s="417"/>
      <c r="I773" s="82"/>
    </row>
    <row r="774" spans="1:9" s="81" customFormat="1" ht="15.5" x14ac:dyDescent="0.25">
      <c r="A774" s="414" t="str">
        <f t="shared" si="11"/>
        <v/>
      </c>
      <c r="B774" s="415"/>
      <c r="C774" s="118"/>
      <c r="D774" s="118"/>
      <c r="E774" s="418"/>
      <c r="F774" s="418"/>
      <c r="G774" s="417"/>
      <c r="H774" s="417"/>
      <c r="I774" s="82"/>
    </row>
    <row r="775" spans="1:9" s="81" customFormat="1" ht="15.5" x14ac:dyDescent="0.25">
      <c r="A775" s="414" t="str">
        <f t="shared" si="11"/>
        <v/>
      </c>
      <c r="B775" s="415"/>
      <c r="C775" s="118"/>
      <c r="D775" s="118"/>
      <c r="E775" s="418"/>
      <c r="F775" s="418"/>
      <c r="G775" s="417"/>
      <c r="H775" s="417"/>
      <c r="I775" s="82"/>
    </row>
    <row r="776" spans="1:9" s="81" customFormat="1" ht="15.5" x14ac:dyDescent="0.25">
      <c r="A776" s="414" t="str">
        <f t="shared" si="11"/>
        <v/>
      </c>
      <c r="B776" s="415"/>
      <c r="C776" s="118"/>
      <c r="D776" s="118"/>
      <c r="E776" s="418"/>
      <c r="F776" s="418"/>
      <c r="G776" s="417"/>
      <c r="H776" s="417"/>
      <c r="I776" s="82"/>
    </row>
    <row r="777" spans="1:9" s="81" customFormat="1" ht="15.5" x14ac:dyDescent="0.25">
      <c r="A777" s="414" t="str">
        <f t="shared" si="11"/>
        <v/>
      </c>
      <c r="B777" s="415"/>
      <c r="C777" s="118"/>
      <c r="D777" s="118"/>
      <c r="E777" s="418"/>
      <c r="F777" s="418"/>
      <c r="G777" s="417"/>
      <c r="H777" s="417"/>
      <c r="I777" s="82"/>
    </row>
    <row r="778" spans="1:9" s="81" customFormat="1" ht="15.5" x14ac:dyDescent="0.25">
      <c r="A778" s="414" t="str">
        <f t="shared" si="11"/>
        <v/>
      </c>
      <c r="B778" s="415"/>
      <c r="C778" s="118"/>
      <c r="D778" s="118"/>
      <c r="E778" s="418"/>
      <c r="F778" s="418"/>
      <c r="G778" s="417"/>
      <c r="H778" s="417"/>
      <c r="I778" s="82"/>
    </row>
    <row r="779" spans="1:9" s="81" customFormat="1" ht="15.5" x14ac:dyDescent="0.25">
      <c r="A779" s="414" t="str">
        <f t="shared" si="11"/>
        <v/>
      </c>
      <c r="B779" s="415"/>
      <c r="C779" s="118"/>
      <c r="D779" s="118"/>
      <c r="E779" s="418"/>
      <c r="F779" s="418"/>
      <c r="G779" s="417"/>
      <c r="H779" s="417"/>
      <c r="I779" s="82"/>
    </row>
    <row r="780" spans="1:9" s="81" customFormat="1" ht="15.5" x14ac:dyDescent="0.25">
      <c r="A780" s="414" t="str">
        <f t="shared" si="11"/>
        <v/>
      </c>
      <c r="B780" s="415"/>
      <c r="C780" s="118"/>
      <c r="D780" s="118"/>
      <c r="E780" s="418"/>
      <c r="F780" s="418"/>
      <c r="G780" s="417"/>
      <c r="H780" s="417"/>
      <c r="I780" s="82"/>
    </row>
    <row r="781" spans="1:9" s="81" customFormat="1" ht="15.5" x14ac:dyDescent="0.25">
      <c r="A781" s="414" t="str">
        <f t="shared" si="11"/>
        <v/>
      </c>
      <c r="B781" s="415"/>
      <c r="C781" s="118"/>
      <c r="D781" s="118"/>
      <c r="E781" s="418"/>
      <c r="F781" s="418"/>
      <c r="G781" s="417"/>
      <c r="H781" s="417"/>
      <c r="I781" s="82"/>
    </row>
    <row r="782" spans="1:9" s="81" customFormat="1" ht="15.5" x14ac:dyDescent="0.25">
      <c r="A782" s="414" t="str">
        <f t="shared" si="11"/>
        <v/>
      </c>
      <c r="B782" s="415"/>
      <c r="C782" s="118"/>
      <c r="D782" s="118"/>
      <c r="E782" s="418"/>
      <c r="F782" s="418"/>
      <c r="G782" s="417"/>
      <c r="H782" s="417"/>
      <c r="I782" s="82"/>
    </row>
    <row r="783" spans="1:9" s="81" customFormat="1" ht="15.5" x14ac:dyDescent="0.25">
      <c r="A783" s="414" t="str">
        <f t="shared" si="11"/>
        <v/>
      </c>
      <c r="B783" s="415"/>
      <c r="C783" s="118"/>
      <c r="D783" s="118"/>
      <c r="E783" s="418"/>
      <c r="F783" s="418"/>
      <c r="G783" s="417"/>
      <c r="H783" s="417"/>
      <c r="I783" s="82"/>
    </row>
    <row r="784" spans="1:9" s="81" customFormat="1" ht="15.5" x14ac:dyDescent="0.25">
      <c r="A784" s="414" t="str">
        <f t="shared" si="11"/>
        <v/>
      </c>
      <c r="B784" s="415"/>
      <c r="C784" s="118"/>
      <c r="D784" s="118"/>
      <c r="E784" s="418"/>
      <c r="F784" s="418"/>
      <c r="G784" s="417"/>
      <c r="H784" s="417"/>
      <c r="I784" s="82"/>
    </row>
    <row r="785" spans="1:9" s="81" customFormat="1" ht="15.5" x14ac:dyDescent="0.25">
      <c r="A785" s="414" t="str">
        <f t="shared" si="11"/>
        <v/>
      </c>
      <c r="B785" s="415"/>
      <c r="C785" s="118"/>
      <c r="D785" s="118"/>
      <c r="E785" s="418"/>
      <c r="F785" s="418"/>
      <c r="G785" s="417"/>
      <c r="H785" s="417"/>
      <c r="I785" s="82"/>
    </row>
    <row r="786" spans="1:9" s="81" customFormat="1" ht="15.5" x14ac:dyDescent="0.25">
      <c r="A786" s="414" t="str">
        <f t="shared" si="11"/>
        <v/>
      </c>
      <c r="B786" s="415"/>
      <c r="C786" s="118"/>
      <c r="D786" s="118"/>
      <c r="E786" s="418"/>
      <c r="F786" s="418"/>
      <c r="G786" s="417"/>
      <c r="H786" s="417"/>
      <c r="I786" s="82"/>
    </row>
    <row r="787" spans="1:9" s="81" customFormat="1" ht="15.5" x14ac:dyDescent="0.25">
      <c r="A787" s="414" t="str">
        <f t="shared" si="11"/>
        <v/>
      </c>
      <c r="B787" s="415"/>
      <c r="C787" s="118"/>
      <c r="D787" s="118"/>
      <c r="E787" s="418"/>
      <c r="F787" s="418"/>
      <c r="G787" s="417"/>
      <c r="H787" s="417"/>
      <c r="I787" s="82"/>
    </row>
    <row r="788" spans="1:9" s="81" customFormat="1" ht="15.5" x14ac:dyDescent="0.25">
      <c r="A788" s="414" t="str">
        <f t="shared" si="11"/>
        <v/>
      </c>
      <c r="B788" s="415"/>
      <c r="C788" s="118"/>
      <c r="D788" s="118"/>
      <c r="E788" s="418"/>
      <c r="F788" s="418"/>
      <c r="G788" s="417"/>
      <c r="H788" s="417"/>
      <c r="I788" s="82"/>
    </row>
    <row r="789" spans="1:9" s="81" customFormat="1" ht="15.5" x14ac:dyDescent="0.25">
      <c r="A789" s="414" t="str">
        <f t="shared" ref="A789:A852" si="12">IF(COUNTA(B789:H789)&gt;0,ROW()-ROW($A$19),"")</f>
        <v/>
      </c>
      <c r="B789" s="415"/>
      <c r="C789" s="118"/>
      <c r="D789" s="118"/>
      <c r="E789" s="418"/>
      <c r="F789" s="418"/>
      <c r="G789" s="417"/>
      <c r="H789" s="417"/>
      <c r="I789" s="82"/>
    </row>
    <row r="790" spans="1:9" s="81" customFormat="1" ht="15.5" x14ac:dyDescent="0.25">
      <c r="A790" s="414" t="str">
        <f t="shared" si="12"/>
        <v/>
      </c>
      <c r="B790" s="415"/>
      <c r="C790" s="118"/>
      <c r="D790" s="118"/>
      <c r="E790" s="418"/>
      <c r="F790" s="418"/>
      <c r="G790" s="417"/>
      <c r="H790" s="417"/>
      <c r="I790" s="82"/>
    </row>
    <row r="791" spans="1:9" s="81" customFormat="1" ht="15.5" x14ac:dyDescent="0.25">
      <c r="A791" s="414" t="str">
        <f t="shared" si="12"/>
        <v/>
      </c>
      <c r="B791" s="415"/>
      <c r="C791" s="118"/>
      <c r="D791" s="118"/>
      <c r="E791" s="418"/>
      <c r="F791" s="418"/>
      <c r="G791" s="417"/>
      <c r="H791" s="417"/>
      <c r="I791" s="82"/>
    </row>
    <row r="792" spans="1:9" s="81" customFormat="1" ht="15.5" x14ac:dyDescent="0.25">
      <c r="A792" s="414" t="str">
        <f t="shared" si="12"/>
        <v/>
      </c>
      <c r="B792" s="415"/>
      <c r="C792" s="118"/>
      <c r="D792" s="118"/>
      <c r="E792" s="418"/>
      <c r="F792" s="418"/>
      <c r="G792" s="417"/>
      <c r="H792" s="417"/>
      <c r="I792" s="82"/>
    </row>
    <row r="793" spans="1:9" s="81" customFormat="1" ht="15.5" x14ac:dyDescent="0.25">
      <c r="A793" s="414" t="str">
        <f t="shared" si="12"/>
        <v/>
      </c>
      <c r="B793" s="415"/>
      <c r="C793" s="118"/>
      <c r="D793" s="118"/>
      <c r="E793" s="418"/>
      <c r="F793" s="418"/>
      <c r="G793" s="417"/>
      <c r="H793" s="417"/>
      <c r="I793" s="82"/>
    </row>
    <row r="794" spans="1:9" s="81" customFormat="1" ht="15.5" x14ac:dyDescent="0.25">
      <c r="A794" s="414" t="str">
        <f t="shared" si="12"/>
        <v/>
      </c>
      <c r="B794" s="415"/>
      <c r="C794" s="118"/>
      <c r="D794" s="118"/>
      <c r="E794" s="418"/>
      <c r="F794" s="418"/>
      <c r="G794" s="417"/>
      <c r="H794" s="417"/>
      <c r="I794" s="82"/>
    </row>
    <row r="795" spans="1:9" s="81" customFormat="1" ht="15.5" x14ac:dyDescent="0.25">
      <c r="A795" s="414" t="str">
        <f t="shared" si="12"/>
        <v/>
      </c>
      <c r="B795" s="415"/>
      <c r="C795" s="118"/>
      <c r="D795" s="118"/>
      <c r="E795" s="418"/>
      <c r="F795" s="418"/>
      <c r="G795" s="417"/>
      <c r="H795" s="417"/>
      <c r="I795" s="82"/>
    </row>
    <row r="796" spans="1:9" s="81" customFormat="1" ht="15.5" x14ac:dyDescent="0.25">
      <c r="A796" s="414" t="str">
        <f t="shared" si="12"/>
        <v/>
      </c>
      <c r="B796" s="415"/>
      <c r="C796" s="118"/>
      <c r="D796" s="118"/>
      <c r="E796" s="418"/>
      <c r="F796" s="418"/>
      <c r="G796" s="417"/>
      <c r="H796" s="417"/>
      <c r="I796" s="82"/>
    </row>
    <row r="797" spans="1:9" s="81" customFormat="1" ht="15.5" x14ac:dyDescent="0.25">
      <c r="A797" s="414" t="str">
        <f t="shared" si="12"/>
        <v/>
      </c>
      <c r="B797" s="415"/>
      <c r="C797" s="118"/>
      <c r="D797" s="118"/>
      <c r="E797" s="418"/>
      <c r="F797" s="418"/>
      <c r="G797" s="417"/>
      <c r="H797" s="417"/>
      <c r="I797" s="82"/>
    </row>
    <row r="798" spans="1:9" s="81" customFormat="1" ht="15.5" x14ac:dyDescent="0.25">
      <c r="A798" s="414" t="str">
        <f t="shared" si="12"/>
        <v/>
      </c>
      <c r="B798" s="415"/>
      <c r="C798" s="118"/>
      <c r="D798" s="118"/>
      <c r="E798" s="418"/>
      <c r="F798" s="418"/>
      <c r="G798" s="417"/>
      <c r="H798" s="417"/>
      <c r="I798" s="82"/>
    </row>
    <row r="799" spans="1:9" s="81" customFormat="1" ht="15.5" x14ac:dyDescent="0.25">
      <c r="A799" s="414" t="str">
        <f t="shared" si="12"/>
        <v/>
      </c>
      <c r="B799" s="415"/>
      <c r="C799" s="118"/>
      <c r="D799" s="118"/>
      <c r="E799" s="418"/>
      <c r="F799" s="418"/>
      <c r="G799" s="417"/>
      <c r="H799" s="417"/>
      <c r="I799" s="82"/>
    </row>
    <row r="800" spans="1:9" s="81" customFormat="1" ht="15.5" x14ac:dyDescent="0.25">
      <c r="A800" s="414" t="str">
        <f t="shared" si="12"/>
        <v/>
      </c>
      <c r="B800" s="415"/>
      <c r="C800" s="118"/>
      <c r="D800" s="118"/>
      <c r="E800" s="418"/>
      <c r="F800" s="418"/>
      <c r="G800" s="417"/>
      <c r="H800" s="417"/>
      <c r="I800" s="82"/>
    </row>
    <row r="801" spans="1:9" s="81" customFormat="1" ht="15.5" x14ac:dyDescent="0.25">
      <c r="A801" s="414" t="str">
        <f t="shared" si="12"/>
        <v/>
      </c>
      <c r="B801" s="415"/>
      <c r="C801" s="118"/>
      <c r="D801" s="118"/>
      <c r="E801" s="418"/>
      <c r="F801" s="418"/>
      <c r="G801" s="417"/>
      <c r="H801" s="417"/>
      <c r="I801" s="82"/>
    </row>
    <row r="802" spans="1:9" s="81" customFormat="1" ht="15.5" x14ac:dyDescent="0.25">
      <c r="A802" s="414" t="str">
        <f t="shared" si="12"/>
        <v/>
      </c>
      <c r="B802" s="415"/>
      <c r="C802" s="118"/>
      <c r="D802" s="118"/>
      <c r="E802" s="418"/>
      <c r="F802" s="418"/>
      <c r="G802" s="417"/>
      <c r="H802" s="417"/>
      <c r="I802" s="82"/>
    </row>
    <row r="803" spans="1:9" s="81" customFormat="1" ht="15.5" x14ac:dyDescent="0.25">
      <c r="A803" s="414" t="str">
        <f t="shared" si="12"/>
        <v/>
      </c>
      <c r="B803" s="415"/>
      <c r="C803" s="118"/>
      <c r="D803" s="118"/>
      <c r="E803" s="418"/>
      <c r="F803" s="418"/>
      <c r="G803" s="417"/>
      <c r="H803" s="417"/>
      <c r="I803" s="82"/>
    </row>
    <row r="804" spans="1:9" s="81" customFormat="1" ht="15.5" x14ac:dyDescent="0.25">
      <c r="A804" s="414" t="str">
        <f t="shared" si="12"/>
        <v/>
      </c>
      <c r="B804" s="415"/>
      <c r="C804" s="118"/>
      <c r="D804" s="118"/>
      <c r="E804" s="418"/>
      <c r="F804" s="418"/>
      <c r="G804" s="417"/>
      <c r="H804" s="417"/>
      <c r="I804" s="82"/>
    </row>
    <row r="805" spans="1:9" s="81" customFormat="1" ht="15.5" x14ac:dyDescent="0.25">
      <c r="A805" s="414" t="str">
        <f t="shared" si="12"/>
        <v/>
      </c>
      <c r="B805" s="415"/>
      <c r="C805" s="118"/>
      <c r="D805" s="118"/>
      <c r="E805" s="418"/>
      <c r="F805" s="418"/>
      <c r="G805" s="417"/>
      <c r="H805" s="417"/>
      <c r="I805" s="82"/>
    </row>
    <row r="806" spans="1:9" s="81" customFormat="1" ht="15.5" x14ac:dyDescent="0.25">
      <c r="A806" s="414" t="str">
        <f t="shared" si="12"/>
        <v/>
      </c>
      <c r="B806" s="415"/>
      <c r="C806" s="118"/>
      <c r="D806" s="118"/>
      <c r="E806" s="418"/>
      <c r="F806" s="418"/>
      <c r="G806" s="417"/>
      <c r="H806" s="417"/>
      <c r="I806" s="82"/>
    </row>
    <row r="807" spans="1:9" s="81" customFormat="1" ht="15.5" x14ac:dyDescent="0.25">
      <c r="A807" s="414" t="str">
        <f t="shared" si="12"/>
        <v/>
      </c>
      <c r="B807" s="415"/>
      <c r="C807" s="118"/>
      <c r="D807" s="118"/>
      <c r="E807" s="418"/>
      <c r="F807" s="418"/>
      <c r="G807" s="417"/>
      <c r="H807" s="417"/>
      <c r="I807" s="82"/>
    </row>
    <row r="808" spans="1:9" s="81" customFormat="1" ht="15.5" x14ac:dyDescent="0.25">
      <c r="A808" s="414" t="str">
        <f t="shared" si="12"/>
        <v/>
      </c>
      <c r="B808" s="415"/>
      <c r="C808" s="118"/>
      <c r="D808" s="118"/>
      <c r="E808" s="418"/>
      <c r="F808" s="418"/>
      <c r="G808" s="417"/>
      <c r="H808" s="417"/>
      <c r="I808" s="82"/>
    </row>
    <row r="809" spans="1:9" s="81" customFormat="1" ht="15.5" x14ac:dyDescent="0.25">
      <c r="A809" s="414" t="str">
        <f t="shared" si="12"/>
        <v/>
      </c>
      <c r="B809" s="415"/>
      <c r="C809" s="118"/>
      <c r="D809" s="118"/>
      <c r="E809" s="418"/>
      <c r="F809" s="418"/>
      <c r="G809" s="417"/>
      <c r="H809" s="417"/>
      <c r="I809" s="82"/>
    </row>
    <row r="810" spans="1:9" s="81" customFormat="1" ht="15.5" x14ac:dyDescent="0.25">
      <c r="A810" s="414" t="str">
        <f t="shared" si="12"/>
        <v/>
      </c>
      <c r="B810" s="415"/>
      <c r="C810" s="118"/>
      <c r="D810" s="118"/>
      <c r="E810" s="418"/>
      <c r="F810" s="418"/>
      <c r="G810" s="417"/>
      <c r="H810" s="417"/>
      <c r="I810" s="82"/>
    </row>
    <row r="811" spans="1:9" s="81" customFormat="1" ht="15.5" x14ac:dyDescent="0.25">
      <c r="A811" s="414" t="str">
        <f t="shared" si="12"/>
        <v/>
      </c>
      <c r="B811" s="415"/>
      <c r="C811" s="118"/>
      <c r="D811" s="118"/>
      <c r="E811" s="418"/>
      <c r="F811" s="418"/>
      <c r="G811" s="417"/>
      <c r="H811" s="417"/>
      <c r="I811" s="82"/>
    </row>
    <row r="812" spans="1:9" s="81" customFormat="1" ht="15.5" x14ac:dyDescent="0.25">
      <c r="A812" s="414" t="str">
        <f t="shared" si="12"/>
        <v/>
      </c>
      <c r="B812" s="415"/>
      <c r="C812" s="118"/>
      <c r="D812" s="118"/>
      <c r="E812" s="418"/>
      <c r="F812" s="418"/>
      <c r="G812" s="417"/>
      <c r="H812" s="417"/>
      <c r="I812" s="82"/>
    </row>
    <row r="813" spans="1:9" s="81" customFormat="1" ht="15.5" x14ac:dyDescent="0.25">
      <c r="A813" s="414" t="str">
        <f t="shared" si="12"/>
        <v/>
      </c>
      <c r="B813" s="415"/>
      <c r="C813" s="118"/>
      <c r="D813" s="118"/>
      <c r="E813" s="418"/>
      <c r="F813" s="418"/>
      <c r="G813" s="417"/>
      <c r="H813" s="417"/>
      <c r="I813" s="82"/>
    </row>
    <row r="814" spans="1:9" s="81" customFormat="1" ht="15.5" x14ac:dyDescent="0.25">
      <c r="A814" s="414" t="str">
        <f t="shared" si="12"/>
        <v/>
      </c>
      <c r="B814" s="415"/>
      <c r="C814" s="118"/>
      <c r="D814" s="118"/>
      <c r="E814" s="418"/>
      <c r="F814" s="418"/>
      <c r="G814" s="417"/>
      <c r="H814" s="417"/>
      <c r="I814" s="82"/>
    </row>
    <row r="815" spans="1:9" s="81" customFormat="1" ht="15.5" x14ac:dyDescent="0.25">
      <c r="A815" s="414" t="str">
        <f t="shared" si="12"/>
        <v/>
      </c>
      <c r="B815" s="415"/>
      <c r="C815" s="118"/>
      <c r="D815" s="118"/>
      <c r="E815" s="418"/>
      <c r="F815" s="418"/>
      <c r="G815" s="417"/>
      <c r="H815" s="417"/>
      <c r="I815" s="82"/>
    </row>
    <row r="816" spans="1:9" s="81" customFormat="1" ht="15.5" x14ac:dyDescent="0.25">
      <c r="A816" s="414" t="str">
        <f t="shared" si="12"/>
        <v/>
      </c>
      <c r="B816" s="415"/>
      <c r="C816" s="118"/>
      <c r="D816" s="118"/>
      <c r="E816" s="418"/>
      <c r="F816" s="418"/>
      <c r="G816" s="417"/>
      <c r="H816" s="417"/>
      <c r="I816" s="82"/>
    </row>
    <row r="817" spans="1:9" s="81" customFormat="1" ht="15.5" x14ac:dyDescent="0.25">
      <c r="A817" s="414" t="str">
        <f t="shared" si="12"/>
        <v/>
      </c>
      <c r="B817" s="415"/>
      <c r="C817" s="118"/>
      <c r="D817" s="118"/>
      <c r="E817" s="418"/>
      <c r="F817" s="418"/>
      <c r="G817" s="417"/>
      <c r="H817" s="417"/>
      <c r="I817" s="82"/>
    </row>
    <row r="818" spans="1:9" s="81" customFormat="1" ht="15.5" x14ac:dyDescent="0.25">
      <c r="A818" s="414" t="str">
        <f t="shared" si="12"/>
        <v/>
      </c>
      <c r="B818" s="415"/>
      <c r="C818" s="118"/>
      <c r="D818" s="118"/>
      <c r="E818" s="418"/>
      <c r="F818" s="418"/>
      <c r="G818" s="417"/>
      <c r="H818" s="417"/>
      <c r="I818" s="82"/>
    </row>
    <row r="819" spans="1:9" s="81" customFormat="1" ht="15.5" x14ac:dyDescent="0.25">
      <c r="A819" s="414" t="str">
        <f t="shared" si="12"/>
        <v/>
      </c>
      <c r="B819" s="415"/>
      <c r="C819" s="118"/>
      <c r="D819" s="118"/>
      <c r="E819" s="418"/>
      <c r="F819" s="418"/>
      <c r="G819" s="417"/>
      <c r="H819" s="417"/>
      <c r="I819" s="82"/>
    </row>
    <row r="820" spans="1:9" s="81" customFormat="1" ht="15.5" x14ac:dyDescent="0.25">
      <c r="A820" s="414" t="str">
        <f t="shared" si="12"/>
        <v/>
      </c>
      <c r="B820" s="415"/>
      <c r="C820" s="118"/>
      <c r="D820" s="118"/>
      <c r="E820" s="418"/>
      <c r="F820" s="418"/>
      <c r="G820" s="417"/>
      <c r="H820" s="417"/>
      <c r="I820" s="82"/>
    </row>
    <row r="821" spans="1:9" s="81" customFormat="1" ht="15.5" x14ac:dyDescent="0.25">
      <c r="A821" s="414" t="str">
        <f t="shared" si="12"/>
        <v/>
      </c>
      <c r="B821" s="415"/>
      <c r="C821" s="118"/>
      <c r="D821" s="118"/>
      <c r="E821" s="418"/>
      <c r="F821" s="418"/>
      <c r="G821" s="417"/>
      <c r="H821" s="417"/>
      <c r="I821" s="82"/>
    </row>
    <row r="822" spans="1:9" s="81" customFormat="1" ht="15.5" x14ac:dyDescent="0.25">
      <c r="A822" s="414" t="str">
        <f t="shared" si="12"/>
        <v/>
      </c>
      <c r="B822" s="415"/>
      <c r="C822" s="118"/>
      <c r="D822" s="118"/>
      <c r="E822" s="418"/>
      <c r="F822" s="418"/>
      <c r="G822" s="417"/>
      <c r="H822" s="417"/>
      <c r="I822" s="82"/>
    </row>
    <row r="823" spans="1:9" s="81" customFormat="1" ht="15.5" x14ac:dyDescent="0.25">
      <c r="A823" s="414" t="str">
        <f t="shared" si="12"/>
        <v/>
      </c>
      <c r="B823" s="415"/>
      <c r="C823" s="118"/>
      <c r="D823" s="118"/>
      <c r="E823" s="418"/>
      <c r="F823" s="418"/>
      <c r="G823" s="417"/>
      <c r="H823" s="417"/>
      <c r="I823" s="82"/>
    </row>
    <row r="824" spans="1:9" s="81" customFormat="1" ht="15.5" x14ac:dyDescent="0.25">
      <c r="A824" s="414" t="str">
        <f t="shared" si="12"/>
        <v/>
      </c>
      <c r="B824" s="415"/>
      <c r="C824" s="118"/>
      <c r="D824" s="118"/>
      <c r="E824" s="418"/>
      <c r="F824" s="418"/>
      <c r="G824" s="417"/>
      <c r="H824" s="417"/>
      <c r="I824" s="82"/>
    </row>
    <row r="825" spans="1:9" s="81" customFormat="1" ht="15.5" x14ac:dyDescent="0.25">
      <c r="A825" s="414" t="str">
        <f t="shared" si="12"/>
        <v/>
      </c>
      <c r="B825" s="415"/>
      <c r="C825" s="118"/>
      <c r="D825" s="118"/>
      <c r="E825" s="418"/>
      <c r="F825" s="418"/>
      <c r="G825" s="417"/>
      <c r="H825" s="417"/>
      <c r="I825" s="82"/>
    </row>
    <row r="826" spans="1:9" s="81" customFormat="1" ht="15.5" x14ac:dyDescent="0.25">
      <c r="A826" s="414" t="str">
        <f t="shared" si="12"/>
        <v/>
      </c>
      <c r="B826" s="415"/>
      <c r="C826" s="118"/>
      <c r="D826" s="118"/>
      <c r="E826" s="418"/>
      <c r="F826" s="418"/>
      <c r="G826" s="417"/>
      <c r="H826" s="417"/>
      <c r="I826" s="82"/>
    </row>
    <row r="827" spans="1:9" s="81" customFormat="1" ht="15.5" x14ac:dyDescent="0.25">
      <c r="A827" s="414" t="str">
        <f t="shared" si="12"/>
        <v/>
      </c>
      <c r="B827" s="415"/>
      <c r="C827" s="118"/>
      <c r="D827" s="118"/>
      <c r="E827" s="418"/>
      <c r="F827" s="418"/>
      <c r="G827" s="417"/>
      <c r="H827" s="417"/>
      <c r="I827" s="82"/>
    </row>
    <row r="828" spans="1:9" s="81" customFormat="1" ht="15.5" x14ac:dyDescent="0.25">
      <c r="A828" s="414" t="str">
        <f t="shared" si="12"/>
        <v/>
      </c>
      <c r="B828" s="415"/>
      <c r="C828" s="118"/>
      <c r="D828" s="118"/>
      <c r="E828" s="418"/>
      <c r="F828" s="418"/>
      <c r="G828" s="417"/>
      <c r="H828" s="417"/>
      <c r="I828" s="82"/>
    </row>
    <row r="829" spans="1:9" s="81" customFormat="1" ht="15.5" x14ac:dyDescent="0.25">
      <c r="A829" s="414" t="str">
        <f t="shared" si="12"/>
        <v/>
      </c>
      <c r="B829" s="415"/>
      <c r="C829" s="118"/>
      <c r="D829" s="118"/>
      <c r="E829" s="418"/>
      <c r="F829" s="418"/>
      <c r="G829" s="417"/>
      <c r="H829" s="417"/>
      <c r="I829" s="82"/>
    </row>
    <row r="830" spans="1:9" s="81" customFormat="1" ht="15.5" x14ac:dyDescent="0.25">
      <c r="A830" s="414" t="str">
        <f t="shared" si="12"/>
        <v/>
      </c>
      <c r="B830" s="415"/>
      <c r="C830" s="118"/>
      <c r="D830" s="118"/>
      <c r="E830" s="418"/>
      <c r="F830" s="418"/>
      <c r="G830" s="417"/>
      <c r="H830" s="417"/>
      <c r="I830" s="82"/>
    </row>
    <row r="831" spans="1:9" s="81" customFormat="1" ht="15.5" x14ac:dyDescent="0.25">
      <c r="A831" s="414" t="str">
        <f t="shared" si="12"/>
        <v/>
      </c>
      <c r="B831" s="415"/>
      <c r="C831" s="118"/>
      <c r="D831" s="118"/>
      <c r="E831" s="418"/>
      <c r="F831" s="418"/>
      <c r="G831" s="417"/>
      <c r="H831" s="417"/>
      <c r="I831" s="82"/>
    </row>
    <row r="832" spans="1:9" s="81" customFormat="1" ht="15.5" x14ac:dyDescent="0.25">
      <c r="A832" s="414" t="str">
        <f t="shared" si="12"/>
        <v/>
      </c>
      <c r="B832" s="415"/>
      <c r="C832" s="118"/>
      <c r="D832" s="118"/>
      <c r="E832" s="418"/>
      <c r="F832" s="418"/>
      <c r="G832" s="417"/>
      <c r="H832" s="417"/>
      <c r="I832" s="82"/>
    </row>
    <row r="833" spans="1:9" s="81" customFormat="1" ht="15.5" x14ac:dyDescent="0.25">
      <c r="A833" s="414" t="str">
        <f t="shared" si="12"/>
        <v/>
      </c>
      <c r="B833" s="415"/>
      <c r="C833" s="118"/>
      <c r="D833" s="118"/>
      <c r="E833" s="418"/>
      <c r="F833" s="418"/>
      <c r="G833" s="417"/>
      <c r="H833" s="417"/>
      <c r="I833" s="82"/>
    </row>
    <row r="834" spans="1:9" s="81" customFormat="1" ht="15.5" x14ac:dyDescent="0.25">
      <c r="A834" s="414" t="str">
        <f t="shared" si="12"/>
        <v/>
      </c>
      <c r="B834" s="415"/>
      <c r="C834" s="118"/>
      <c r="D834" s="118"/>
      <c r="E834" s="418"/>
      <c r="F834" s="418"/>
      <c r="G834" s="417"/>
      <c r="H834" s="417"/>
      <c r="I834" s="82"/>
    </row>
    <row r="835" spans="1:9" s="81" customFormat="1" ht="15.5" x14ac:dyDescent="0.25">
      <c r="A835" s="414" t="str">
        <f t="shared" si="12"/>
        <v/>
      </c>
      <c r="B835" s="415"/>
      <c r="C835" s="118"/>
      <c r="D835" s="118"/>
      <c r="E835" s="418"/>
      <c r="F835" s="418"/>
      <c r="G835" s="417"/>
      <c r="H835" s="417"/>
      <c r="I835" s="82"/>
    </row>
    <row r="836" spans="1:9" s="81" customFormat="1" ht="15.5" x14ac:dyDescent="0.25">
      <c r="A836" s="414" t="str">
        <f t="shared" si="12"/>
        <v/>
      </c>
      <c r="B836" s="415"/>
      <c r="C836" s="118"/>
      <c r="D836" s="118"/>
      <c r="E836" s="418"/>
      <c r="F836" s="418"/>
      <c r="G836" s="417"/>
      <c r="H836" s="417"/>
      <c r="I836" s="82"/>
    </row>
    <row r="837" spans="1:9" s="81" customFormat="1" ht="15.5" x14ac:dyDescent="0.25">
      <c r="A837" s="414" t="str">
        <f t="shared" si="12"/>
        <v/>
      </c>
      <c r="B837" s="415"/>
      <c r="C837" s="118"/>
      <c r="D837" s="118"/>
      <c r="E837" s="418"/>
      <c r="F837" s="418"/>
      <c r="G837" s="417"/>
      <c r="H837" s="417"/>
      <c r="I837" s="82"/>
    </row>
    <row r="838" spans="1:9" s="81" customFormat="1" ht="15.5" x14ac:dyDescent="0.25">
      <c r="A838" s="414" t="str">
        <f t="shared" si="12"/>
        <v/>
      </c>
      <c r="B838" s="415"/>
      <c r="C838" s="118"/>
      <c r="D838" s="118"/>
      <c r="E838" s="418"/>
      <c r="F838" s="418"/>
      <c r="G838" s="417"/>
      <c r="H838" s="417"/>
      <c r="I838" s="82"/>
    </row>
    <row r="839" spans="1:9" s="81" customFormat="1" ht="15.5" x14ac:dyDescent="0.25">
      <c r="A839" s="414" t="str">
        <f t="shared" si="12"/>
        <v/>
      </c>
      <c r="B839" s="415"/>
      <c r="C839" s="118"/>
      <c r="D839" s="118"/>
      <c r="E839" s="418"/>
      <c r="F839" s="418"/>
      <c r="G839" s="417"/>
      <c r="H839" s="417"/>
      <c r="I839" s="82"/>
    </row>
    <row r="840" spans="1:9" s="81" customFormat="1" ht="15.5" x14ac:dyDescent="0.25">
      <c r="A840" s="414" t="str">
        <f t="shared" si="12"/>
        <v/>
      </c>
      <c r="B840" s="415"/>
      <c r="C840" s="118"/>
      <c r="D840" s="118"/>
      <c r="E840" s="418"/>
      <c r="F840" s="418"/>
      <c r="G840" s="417"/>
      <c r="H840" s="417"/>
      <c r="I840" s="82"/>
    </row>
    <row r="841" spans="1:9" s="81" customFormat="1" ht="15.5" x14ac:dyDescent="0.25">
      <c r="A841" s="414" t="str">
        <f t="shared" si="12"/>
        <v/>
      </c>
      <c r="B841" s="415"/>
      <c r="C841" s="118"/>
      <c r="D841" s="118"/>
      <c r="E841" s="418"/>
      <c r="F841" s="418"/>
      <c r="G841" s="417"/>
      <c r="H841" s="417"/>
      <c r="I841" s="82"/>
    </row>
    <row r="842" spans="1:9" s="81" customFormat="1" ht="15.5" x14ac:dyDescent="0.25">
      <c r="A842" s="414" t="str">
        <f t="shared" si="12"/>
        <v/>
      </c>
      <c r="B842" s="415"/>
      <c r="C842" s="118"/>
      <c r="D842" s="118"/>
      <c r="E842" s="418"/>
      <c r="F842" s="418"/>
      <c r="G842" s="417"/>
      <c r="H842" s="417"/>
      <c r="I842" s="82"/>
    </row>
    <row r="843" spans="1:9" s="81" customFormat="1" ht="15.5" x14ac:dyDescent="0.25">
      <c r="A843" s="414" t="str">
        <f t="shared" si="12"/>
        <v/>
      </c>
      <c r="B843" s="415"/>
      <c r="C843" s="118"/>
      <c r="D843" s="118"/>
      <c r="E843" s="418"/>
      <c r="F843" s="418"/>
      <c r="G843" s="417"/>
      <c r="H843" s="417"/>
      <c r="I843" s="82"/>
    </row>
    <row r="844" spans="1:9" s="81" customFormat="1" ht="15.5" x14ac:dyDescent="0.25">
      <c r="A844" s="414" t="str">
        <f t="shared" si="12"/>
        <v/>
      </c>
      <c r="B844" s="415"/>
      <c r="C844" s="118"/>
      <c r="D844" s="118"/>
      <c r="E844" s="418"/>
      <c r="F844" s="418"/>
      <c r="G844" s="417"/>
      <c r="H844" s="417"/>
      <c r="I844" s="82"/>
    </row>
    <row r="845" spans="1:9" s="81" customFormat="1" ht="15.5" x14ac:dyDescent="0.25">
      <c r="A845" s="414" t="str">
        <f t="shared" si="12"/>
        <v/>
      </c>
      <c r="B845" s="415"/>
      <c r="C845" s="118"/>
      <c r="D845" s="118"/>
      <c r="E845" s="418"/>
      <c r="F845" s="418"/>
      <c r="G845" s="417"/>
      <c r="H845" s="417"/>
      <c r="I845" s="82"/>
    </row>
    <row r="846" spans="1:9" s="81" customFormat="1" ht="15.5" x14ac:dyDescent="0.25">
      <c r="A846" s="414" t="str">
        <f t="shared" si="12"/>
        <v/>
      </c>
      <c r="B846" s="415"/>
      <c r="C846" s="118"/>
      <c r="D846" s="118"/>
      <c r="E846" s="418"/>
      <c r="F846" s="418"/>
      <c r="G846" s="417"/>
      <c r="H846" s="417"/>
      <c r="I846" s="82"/>
    </row>
    <row r="847" spans="1:9" s="81" customFormat="1" ht="15.5" x14ac:dyDescent="0.25">
      <c r="A847" s="414" t="str">
        <f t="shared" si="12"/>
        <v/>
      </c>
      <c r="B847" s="415"/>
      <c r="C847" s="118"/>
      <c r="D847" s="118"/>
      <c r="E847" s="418"/>
      <c r="F847" s="418"/>
      <c r="G847" s="417"/>
      <c r="H847" s="417"/>
      <c r="I847" s="82"/>
    </row>
    <row r="848" spans="1:9" s="81" customFormat="1" ht="15.5" x14ac:dyDescent="0.25">
      <c r="A848" s="414" t="str">
        <f t="shared" si="12"/>
        <v/>
      </c>
      <c r="B848" s="415"/>
      <c r="C848" s="118"/>
      <c r="D848" s="118"/>
      <c r="E848" s="418"/>
      <c r="F848" s="418"/>
      <c r="G848" s="417"/>
      <c r="H848" s="417"/>
      <c r="I848" s="82"/>
    </row>
    <row r="849" spans="1:9" s="81" customFormat="1" ht="15.5" x14ac:dyDescent="0.25">
      <c r="A849" s="414" t="str">
        <f t="shared" si="12"/>
        <v/>
      </c>
      <c r="B849" s="415"/>
      <c r="C849" s="118"/>
      <c r="D849" s="118"/>
      <c r="E849" s="418"/>
      <c r="F849" s="418"/>
      <c r="G849" s="417"/>
      <c r="H849" s="417"/>
      <c r="I849" s="82"/>
    </row>
    <row r="850" spans="1:9" s="81" customFormat="1" ht="15.5" x14ac:dyDescent="0.25">
      <c r="A850" s="414" t="str">
        <f t="shared" si="12"/>
        <v/>
      </c>
      <c r="B850" s="415"/>
      <c r="C850" s="118"/>
      <c r="D850" s="118"/>
      <c r="E850" s="418"/>
      <c r="F850" s="418"/>
      <c r="G850" s="417"/>
      <c r="H850" s="417"/>
      <c r="I850" s="82"/>
    </row>
    <row r="851" spans="1:9" s="81" customFormat="1" ht="15.5" x14ac:dyDescent="0.25">
      <c r="A851" s="414" t="str">
        <f t="shared" si="12"/>
        <v/>
      </c>
      <c r="B851" s="415"/>
      <c r="C851" s="118"/>
      <c r="D851" s="118"/>
      <c r="E851" s="418"/>
      <c r="F851" s="418"/>
      <c r="G851" s="417"/>
      <c r="H851" s="417"/>
      <c r="I851" s="82"/>
    </row>
    <row r="852" spans="1:9" s="81" customFormat="1" ht="15.5" x14ac:dyDescent="0.25">
      <c r="A852" s="414" t="str">
        <f t="shared" si="12"/>
        <v/>
      </c>
      <c r="B852" s="415"/>
      <c r="C852" s="118"/>
      <c r="D852" s="118"/>
      <c r="E852" s="418"/>
      <c r="F852" s="418"/>
      <c r="G852" s="417"/>
      <c r="H852" s="417"/>
      <c r="I852" s="82"/>
    </row>
    <row r="853" spans="1:9" s="81" customFormat="1" ht="15.5" x14ac:dyDescent="0.25">
      <c r="A853" s="414" t="str">
        <f t="shared" ref="A853:A916" si="13">IF(COUNTA(B853:H853)&gt;0,ROW()-ROW($A$19),"")</f>
        <v/>
      </c>
      <c r="B853" s="415"/>
      <c r="C853" s="118"/>
      <c r="D853" s="118"/>
      <c r="E853" s="418"/>
      <c r="F853" s="418"/>
      <c r="G853" s="417"/>
      <c r="H853" s="417"/>
      <c r="I853" s="82"/>
    </row>
    <row r="854" spans="1:9" s="81" customFormat="1" ht="15.5" x14ac:dyDescent="0.25">
      <c r="A854" s="414" t="str">
        <f t="shared" si="13"/>
        <v/>
      </c>
      <c r="B854" s="415"/>
      <c r="C854" s="118"/>
      <c r="D854" s="118"/>
      <c r="E854" s="418"/>
      <c r="F854" s="418"/>
      <c r="G854" s="417"/>
      <c r="H854" s="417"/>
      <c r="I854" s="82"/>
    </row>
    <row r="855" spans="1:9" s="81" customFormat="1" ht="15.5" x14ac:dyDescent="0.25">
      <c r="A855" s="414" t="str">
        <f t="shared" si="13"/>
        <v/>
      </c>
      <c r="B855" s="415"/>
      <c r="C855" s="118"/>
      <c r="D855" s="118"/>
      <c r="E855" s="418"/>
      <c r="F855" s="418"/>
      <c r="G855" s="417"/>
      <c r="H855" s="417"/>
      <c r="I855" s="82"/>
    </row>
    <row r="856" spans="1:9" s="81" customFormat="1" ht="15.5" x14ac:dyDescent="0.25">
      <c r="A856" s="414" t="str">
        <f t="shared" si="13"/>
        <v/>
      </c>
      <c r="B856" s="415"/>
      <c r="C856" s="118"/>
      <c r="D856" s="118"/>
      <c r="E856" s="418"/>
      <c r="F856" s="418"/>
      <c r="G856" s="417"/>
      <c r="H856" s="417"/>
      <c r="I856" s="82"/>
    </row>
    <row r="857" spans="1:9" s="81" customFormat="1" ht="15.5" x14ac:dyDescent="0.25">
      <c r="A857" s="414" t="str">
        <f t="shared" si="13"/>
        <v/>
      </c>
      <c r="B857" s="415"/>
      <c r="C857" s="118"/>
      <c r="D857" s="118"/>
      <c r="E857" s="418"/>
      <c r="F857" s="418"/>
      <c r="G857" s="417"/>
      <c r="H857" s="417"/>
      <c r="I857" s="82"/>
    </row>
    <row r="858" spans="1:9" s="81" customFormat="1" ht="15.5" x14ac:dyDescent="0.25">
      <c r="A858" s="414" t="str">
        <f t="shared" si="13"/>
        <v/>
      </c>
      <c r="B858" s="415"/>
      <c r="C858" s="118"/>
      <c r="D858" s="118"/>
      <c r="E858" s="418"/>
      <c r="F858" s="418"/>
      <c r="G858" s="417"/>
      <c r="H858" s="417"/>
      <c r="I858" s="82"/>
    </row>
    <row r="859" spans="1:9" s="81" customFormat="1" ht="15.5" x14ac:dyDescent="0.25">
      <c r="A859" s="414" t="str">
        <f t="shared" si="13"/>
        <v/>
      </c>
      <c r="B859" s="415"/>
      <c r="C859" s="118"/>
      <c r="D859" s="118"/>
      <c r="E859" s="418"/>
      <c r="F859" s="418"/>
      <c r="G859" s="417"/>
      <c r="H859" s="417"/>
      <c r="I859" s="82"/>
    </row>
    <row r="860" spans="1:9" s="81" customFormat="1" ht="15.5" x14ac:dyDescent="0.25">
      <c r="A860" s="414" t="str">
        <f t="shared" si="13"/>
        <v/>
      </c>
      <c r="B860" s="415"/>
      <c r="C860" s="118"/>
      <c r="D860" s="118"/>
      <c r="E860" s="418"/>
      <c r="F860" s="418"/>
      <c r="G860" s="417"/>
      <c r="H860" s="417"/>
      <c r="I860" s="82"/>
    </row>
    <row r="861" spans="1:9" s="81" customFormat="1" ht="15.5" x14ac:dyDescent="0.25">
      <c r="A861" s="414" t="str">
        <f t="shared" si="13"/>
        <v/>
      </c>
      <c r="B861" s="415"/>
      <c r="C861" s="118"/>
      <c r="D861" s="118"/>
      <c r="E861" s="418"/>
      <c r="F861" s="418"/>
      <c r="G861" s="417"/>
      <c r="H861" s="417"/>
      <c r="I861" s="82"/>
    </row>
    <row r="862" spans="1:9" s="81" customFormat="1" ht="15.5" x14ac:dyDescent="0.25">
      <c r="A862" s="414" t="str">
        <f t="shared" si="13"/>
        <v/>
      </c>
      <c r="B862" s="415"/>
      <c r="C862" s="118"/>
      <c r="D862" s="118"/>
      <c r="E862" s="418"/>
      <c r="F862" s="418"/>
      <c r="G862" s="417"/>
      <c r="H862" s="417"/>
      <c r="I862" s="82"/>
    </row>
    <row r="863" spans="1:9" s="81" customFormat="1" ht="15.5" x14ac:dyDescent="0.25">
      <c r="A863" s="414" t="str">
        <f t="shared" si="13"/>
        <v/>
      </c>
      <c r="B863" s="415"/>
      <c r="C863" s="118"/>
      <c r="D863" s="118"/>
      <c r="E863" s="418"/>
      <c r="F863" s="418"/>
      <c r="G863" s="417"/>
      <c r="H863" s="417"/>
      <c r="I863" s="82"/>
    </row>
    <row r="864" spans="1:9" s="81" customFormat="1" ht="15.5" x14ac:dyDescent="0.25">
      <c r="A864" s="414" t="str">
        <f t="shared" si="13"/>
        <v/>
      </c>
      <c r="B864" s="415"/>
      <c r="C864" s="118"/>
      <c r="D864" s="118"/>
      <c r="E864" s="418"/>
      <c r="F864" s="418"/>
      <c r="G864" s="417"/>
      <c r="H864" s="417"/>
      <c r="I864" s="82"/>
    </row>
    <row r="865" spans="1:9" s="81" customFormat="1" ht="15.5" x14ac:dyDescent="0.25">
      <c r="A865" s="414" t="str">
        <f t="shared" si="13"/>
        <v/>
      </c>
      <c r="B865" s="415"/>
      <c r="C865" s="118"/>
      <c r="D865" s="118"/>
      <c r="E865" s="418"/>
      <c r="F865" s="418"/>
      <c r="G865" s="417"/>
      <c r="H865" s="417"/>
      <c r="I865" s="82"/>
    </row>
    <row r="866" spans="1:9" s="81" customFormat="1" ht="15.5" x14ac:dyDescent="0.25">
      <c r="A866" s="414" t="str">
        <f t="shared" si="13"/>
        <v/>
      </c>
      <c r="B866" s="415"/>
      <c r="C866" s="118"/>
      <c r="D866" s="118"/>
      <c r="E866" s="418"/>
      <c r="F866" s="418"/>
      <c r="G866" s="417"/>
      <c r="H866" s="417"/>
      <c r="I866" s="82"/>
    </row>
    <row r="867" spans="1:9" s="81" customFormat="1" ht="15.5" x14ac:dyDescent="0.25">
      <c r="A867" s="414" t="str">
        <f t="shared" si="13"/>
        <v/>
      </c>
      <c r="B867" s="415"/>
      <c r="C867" s="118"/>
      <c r="D867" s="118"/>
      <c r="E867" s="418"/>
      <c r="F867" s="418"/>
      <c r="G867" s="417"/>
      <c r="H867" s="417"/>
      <c r="I867" s="82"/>
    </row>
    <row r="868" spans="1:9" s="81" customFormat="1" ht="15.5" x14ac:dyDescent="0.25">
      <c r="A868" s="414" t="str">
        <f t="shared" si="13"/>
        <v/>
      </c>
      <c r="B868" s="415"/>
      <c r="C868" s="118"/>
      <c r="D868" s="118"/>
      <c r="E868" s="418"/>
      <c r="F868" s="418"/>
      <c r="G868" s="417"/>
      <c r="H868" s="417"/>
      <c r="I868" s="82"/>
    </row>
    <row r="869" spans="1:9" s="81" customFormat="1" ht="15.5" x14ac:dyDescent="0.25">
      <c r="A869" s="414" t="str">
        <f t="shared" si="13"/>
        <v/>
      </c>
      <c r="B869" s="415"/>
      <c r="C869" s="118"/>
      <c r="D869" s="118"/>
      <c r="E869" s="418"/>
      <c r="F869" s="418"/>
      <c r="G869" s="417"/>
      <c r="H869" s="417"/>
      <c r="I869" s="82"/>
    </row>
    <row r="870" spans="1:9" s="81" customFormat="1" ht="15.5" x14ac:dyDescent="0.25">
      <c r="A870" s="414" t="str">
        <f t="shared" si="13"/>
        <v/>
      </c>
      <c r="B870" s="415"/>
      <c r="C870" s="118"/>
      <c r="D870" s="118"/>
      <c r="E870" s="418"/>
      <c r="F870" s="418"/>
      <c r="G870" s="417"/>
      <c r="H870" s="417"/>
      <c r="I870" s="82"/>
    </row>
    <row r="871" spans="1:9" s="81" customFormat="1" ht="15.5" x14ac:dyDescent="0.25">
      <c r="A871" s="414" t="str">
        <f t="shared" si="13"/>
        <v/>
      </c>
      <c r="B871" s="415"/>
      <c r="C871" s="118"/>
      <c r="D871" s="118"/>
      <c r="E871" s="418"/>
      <c r="F871" s="418"/>
      <c r="G871" s="417"/>
      <c r="H871" s="417"/>
      <c r="I871" s="82"/>
    </row>
    <row r="872" spans="1:9" s="81" customFormat="1" ht="15.5" x14ac:dyDescent="0.25">
      <c r="A872" s="414" t="str">
        <f t="shared" si="13"/>
        <v/>
      </c>
      <c r="B872" s="415"/>
      <c r="C872" s="118"/>
      <c r="D872" s="118"/>
      <c r="E872" s="418"/>
      <c r="F872" s="418"/>
      <c r="G872" s="417"/>
      <c r="H872" s="417"/>
      <c r="I872" s="82"/>
    </row>
    <row r="873" spans="1:9" s="81" customFormat="1" ht="15.5" x14ac:dyDescent="0.25">
      <c r="A873" s="414" t="str">
        <f t="shared" si="13"/>
        <v/>
      </c>
      <c r="B873" s="415"/>
      <c r="C873" s="118"/>
      <c r="D873" s="118"/>
      <c r="E873" s="418"/>
      <c r="F873" s="418"/>
      <c r="G873" s="417"/>
      <c r="H873" s="417"/>
      <c r="I873" s="82"/>
    </row>
    <row r="874" spans="1:9" s="81" customFormat="1" ht="15.5" x14ac:dyDescent="0.25">
      <c r="A874" s="414" t="str">
        <f t="shared" si="13"/>
        <v/>
      </c>
      <c r="B874" s="415"/>
      <c r="C874" s="118"/>
      <c r="D874" s="118"/>
      <c r="E874" s="418"/>
      <c r="F874" s="418"/>
      <c r="G874" s="417"/>
      <c r="H874" s="417"/>
      <c r="I874" s="82"/>
    </row>
    <row r="875" spans="1:9" s="81" customFormat="1" ht="15.5" x14ac:dyDescent="0.25">
      <c r="A875" s="414" t="str">
        <f t="shared" si="13"/>
        <v/>
      </c>
      <c r="B875" s="415"/>
      <c r="C875" s="118"/>
      <c r="D875" s="118"/>
      <c r="E875" s="418"/>
      <c r="F875" s="418"/>
      <c r="G875" s="417"/>
      <c r="H875" s="417"/>
      <c r="I875" s="82"/>
    </row>
    <row r="876" spans="1:9" s="81" customFormat="1" ht="15.5" x14ac:dyDescent="0.25">
      <c r="A876" s="414" t="str">
        <f t="shared" si="13"/>
        <v/>
      </c>
      <c r="B876" s="415"/>
      <c r="C876" s="118"/>
      <c r="D876" s="118"/>
      <c r="E876" s="418"/>
      <c r="F876" s="418"/>
      <c r="G876" s="417"/>
      <c r="H876" s="417"/>
      <c r="I876" s="82"/>
    </row>
    <row r="877" spans="1:9" s="81" customFormat="1" ht="15.5" x14ac:dyDescent="0.25">
      <c r="A877" s="414" t="str">
        <f t="shared" si="13"/>
        <v/>
      </c>
      <c r="B877" s="415"/>
      <c r="C877" s="118"/>
      <c r="D877" s="118"/>
      <c r="E877" s="418"/>
      <c r="F877" s="418"/>
      <c r="G877" s="417"/>
      <c r="H877" s="417"/>
      <c r="I877" s="82"/>
    </row>
    <row r="878" spans="1:9" s="81" customFormat="1" ht="15.5" x14ac:dyDescent="0.25">
      <c r="A878" s="414" t="str">
        <f t="shared" si="13"/>
        <v/>
      </c>
      <c r="B878" s="415"/>
      <c r="C878" s="118"/>
      <c r="D878" s="118"/>
      <c r="E878" s="418"/>
      <c r="F878" s="418"/>
      <c r="G878" s="417"/>
      <c r="H878" s="417"/>
      <c r="I878" s="82"/>
    </row>
    <row r="879" spans="1:9" s="81" customFormat="1" ht="15.5" x14ac:dyDescent="0.25">
      <c r="A879" s="414" t="str">
        <f t="shared" si="13"/>
        <v/>
      </c>
      <c r="B879" s="415"/>
      <c r="C879" s="118"/>
      <c r="D879" s="118"/>
      <c r="E879" s="418"/>
      <c r="F879" s="418"/>
      <c r="G879" s="417"/>
      <c r="H879" s="417"/>
      <c r="I879" s="82"/>
    </row>
    <row r="880" spans="1:9" s="81" customFormat="1" ht="15.5" x14ac:dyDescent="0.25">
      <c r="A880" s="414" t="str">
        <f t="shared" si="13"/>
        <v/>
      </c>
      <c r="B880" s="415"/>
      <c r="C880" s="118"/>
      <c r="D880" s="118"/>
      <c r="E880" s="418"/>
      <c r="F880" s="418"/>
      <c r="G880" s="417"/>
      <c r="H880" s="417"/>
      <c r="I880" s="82"/>
    </row>
    <row r="881" spans="1:9" s="81" customFormat="1" ht="15.5" x14ac:dyDescent="0.25">
      <c r="A881" s="414" t="str">
        <f t="shared" si="13"/>
        <v/>
      </c>
      <c r="B881" s="415"/>
      <c r="C881" s="118"/>
      <c r="D881" s="118"/>
      <c r="E881" s="418"/>
      <c r="F881" s="418"/>
      <c r="G881" s="417"/>
      <c r="H881" s="417"/>
      <c r="I881" s="82"/>
    </row>
    <row r="882" spans="1:9" s="81" customFormat="1" ht="15.5" x14ac:dyDescent="0.25">
      <c r="A882" s="414" t="str">
        <f t="shared" si="13"/>
        <v/>
      </c>
      <c r="B882" s="415"/>
      <c r="C882" s="118"/>
      <c r="D882" s="118"/>
      <c r="E882" s="418"/>
      <c r="F882" s="418"/>
      <c r="G882" s="417"/>
      <c r="H882" s="417"/>
      <c r="I882" s="82"/>
    </row>
    <row r="883" spans="1:9" s="81" customFormat="1" ht="15.5" x14ac:dyDescent="0.25">
      <c r="A883" s="414" t="str">
        <f t="shared" si="13"/>
        <v/>
      </c>
      <c r="B883" s="415"/>
      <c r="C883" s="118"/>
      <c r="D883" s="118"/>
      <c r="E883" s="418"/>
      <c r="F883" s="418"/>
      <c r="G883" s="417"/>
      <c r="H883" s="417"/>
      <c r="I883" s="82"/>
    </row>
    <row r="884" spans="1:9" s="81" customFormat="1" ht="15.5" x14ac:dyDescent="0.25">
      <c r="A884" s="414" t="str">
        <f t="shared" si="13"/>
        <v/>
      </c>
      <c r="B884" s="415"/>
      <c r="C884" s="118"/>
      <c r="D884" s="118"/>
      <c r="E884" s="418"/>
      <c r="F884" s="418"/>
      <c r="G884" s="417"/>
      <c r="H884" s="417"/>
      <c r="I884" s="82"/>
    </row>
    <row r="885" spans="1:9" s="81" customFormat="1" ht="15.5" x14ac:dyDescent="0.25">
      <c r="A885" s="414" t="str">
        <f t="shared" si="13"/>
        <v/>
      </c>
      <c r="B885" s="415"/>
      <c r="C885" s="118"/>
      <c r="D885" s="118"/>
      <c r="E885" s="418"/>
      <c r="F885" s="418"/>
      <c r="G885" s="417"/>
      <c r="H885" s="417"/>
      <c r="I885" s="82"/>
    </row>
    <row r="886" spans="1:9" s="81" customFormat="1" ht="15.5" x14ac:dyDescent="0.25">
      <c r="A886" s="414" t="str">
        <f t="shared" si="13"/>
        <v/>
      </c>
      <c r="B886" s="415"/>
      <c r="C886" s="118"/>
      <c r="D886" s="118"/>
      <c r="E886" s="418"/>
      <c r="F886" s="418"/>
      <c r="G886" s="417"/>
      <c r="H886" s="417"/>
      <c r="I886" s="82"/>
    </row>
    <row r="887" spans="1:9" s="81" customFormat="1" ht="15.5" x14ac:dyDescent="0.25">
      <c r="A887" s="414" t="str">
        <f t="shared" si="13"/>
        <v/>
      </c>
      <c r="B887" s="415"/>
      <c r="C887" s="118"/>
      <c r="D887" s="118"/>
      <c r="E887" s="418"/>
      <c r="F887" s="418"/>
      <c r="G887" s="417"/>
      <c r="H887" s="417"/>
      <c r="I887" s="82"/>
    </row>
    <row r="888" spans="1:9" s="81" customFormat="1" ht="15.5" x14ac:dyDescent="0.25">
      <c r="A888" s="414" t="str">
        <f t="shared" si="13"/>
        <v/>
      </c>
      <c r="B888" s="415"/>
      <c r="C888" s="118"/>
      <c r="D888" s="118"/>
      <c r="E888" s="418"/>
      <c r="F888" s="418"/>
      <c r="G888" s="417"/>
      <c r="H888" s="417"/>
      <c r="I888" s="82"/>
    </row>
    <row r="889" spans="1:9" s="81" customFormat="1" ht="15.5" x14ac:dyDescent="0.25">
      <c r="A889" s="414" t="str">
        <f t="shared" si="13"/>
        <v/>
      </c>
      <c r="B889" s="415"/>
      <c r="C889" s="118"/>
      <c r="D889" s="118"/>
      <c r="E889" s="418"/>
      <c r="F889" s="418"/>
      <c r="G889" s="417"/>
      <c r="H889" s="417"/>
      <c r="I889" s="82"/>
    </row>
    <row r="890" spans="1:9" s="81" customFormat="1" ht="15.5" x14ac:dyDescent="0.25">
      <c r="A890" s="414" t="str">
        <f t="shared" si="13"/>
        <v/>
      </c>
      <c r="B890" s="415"/>
      <c r="C890" s="118"/>
      <c r="D890" s="118"/>
      <c r="E890" s="418"/>
      <c r="F890" s="418"/>
      <c r="G890" s="417"/>
      <c r="H890" s="417"/>
      <c r="I890" s="82"/>
    </row>
    <row r="891" spans="1:9" s="81" customFormat="1" ht="15.5" x14ac:dyDescent="0.25">
      <c r="A891" s="414" t="str">
        <f t="shared" si="13"/>
        <v/>
      </c>
      <c r="B891" s="415"/>
      <c r="C891" s="118"/>
      <c r="D891" s="118"/>
      <c r="E891" s="418"/>
      <c r="F891" s="418"/>
      <c r="G891" s="417"/>
      <c r="H891" s="417"/>
      <c r="I891" s="82"/>
    </row>
    <row r="892" spans="1:9" s="81" customFormat="1" ht="15.5" x14ac:dyDescent="0.25">
      <c r="A892" s="414" t="str">
        <f t="shared" si="13"/>
        <v/>
      </c>
      <c r="B892" s="415"/>
      <c r="C892" s="118"/>
      <c r="D892" s="118"/>
      <c r="E892" s="418"/>
      <c r="F892" s="418"/>
      <c r="G892" s="417"/>
      <c r="H892" s="417"/>
      <c r="I892" s="82"/>
    </row>
    <row r="893" spans="1:9" s="81" customFormat="1" ht="15.5" x14ac:dyDescent="0.25">
      <c r="A893" s="414" t="str">
        <f t="shared" si="13"/>
        <v/>
      </c>
      <c r="B893" s="415"/>
      <c r="C893" s="118"/>
      <c r="D893" s="118"/>
      <c r="E893" s="418"/>
      <c r="F893" s="418"/>
      <c r="G893" s="417"/>
      <c r="H893" s="417"/>
      <c r="I893" s="82"/>
    </row>
    <row r="894" spans="1:9" s="81" customFormat="1" ht="15.5" x14ac:dyDescent="0.25">
      <c r="A894" s="414" t="str">
        <f t="shared" si="13"/>
        <v/>
      </c>
      <c r="B894" s="415"/>
      <c r="C894" s="118"/>
      <c r="D894" s="118"/>
      <c r="E894" s="418"/>
      <c r="F894" s="418"/>
      <c r="G894" s="417"/>
      <c r="H894" s="417"/>
      <c r="I894" s="82"/>
    </row>
    <row r="895" spans="1:9" s="81" customFormat="1" ht="15.5" x14ac:dyDescent="0.25">
      <c r="A895" s="414" t="str">
        <f t="shared" si="13"/>
        <v/>
      </c>
      <c r="B895" s="415"/>
      <c r="C895" s="118"/>
      <c r="D895" s="118"/>
      <c r="E895" s="418"/>
      <c r="F895" s="418"/>
      <c r="G895" s="417"/>
      <c r="H895" s="417"/>
      <c r="I895" s="82"/>
    </row>
    <row r="896" spans="1:9" s="81" customFormat="1" ht="15.5" x14ac:dyDescent="0.25">
      <c r="A896" s="414" t="str">
        <f t="shared" si="13"/>
        <v/>
      </c>
      <c r="B896" s="415"/>
      <c r="C896" s="118"/>
      <c r="D896" s="118"/>
      <c r="E896" s="418"/>
      <c r="F896" s="418"/>
      <c r="G896" s="417"/>
      <c r="H896" s="417"/>
      <c r="I896" s="82"/>
    </row>
    <row r="897" spans="1:9" s="81" customFormat="1" ht="15.5" x14ac:dyDescent="0.25">
      <c r="A897" s="414" t="str">
        <f t="shared" si="13"/>
        <v/>
      </c>
      <c r="B897" s="415"/>
      <c r="C897" s="118"/>
      <c r="D897" s="118"/>
      <c r="E897" s="418"/>
      <c r="F897" s="418"/>
      <c r="G897" s="417"/>
      <c r="H897" s="417"/>
      <c r="I897" s="82"/>
    </row>
    <row r="898" spans="1:9" s="81" customFormat="1" ht="15.5" x14ac:dyDescent="0.25">
      <c r="A898" s="414" t="str">
        <f t="shared" si="13"/>
        <v/>
      </c>
      <c r="B898" s="415"/>
      <c r="C898" s="118"/>
      <c r="D898" s="118"/>
      <c r="E898" s="418"/>
      <c r="F898" s="418"/>
      <c r="G898" s="417"/>
      <c r="H898" s="417"/>
      <c r="I898" s="82"/>
    </row>
    <row r="899" spans="1:9" s="81" customFormat="1" ht="15.5" x14ac:dyDescent="0.25">
      <c r="A899" s="414" t="str">
        <f t="shared" si="13"/>
        <v/>
      </c>
      <c r="B899" s="415"/>
      <c r="C899" s="118"/>
      <c r="D899" s="118"/>
      <c r="E899" s="418"/>
      <c r="F899" s="418"/>
      <c r="G899" s="417"/>
      <c r="H899" s="417"/>
      <c r="I899" s="82"/>
    </row>
    <row r="900" spans="1:9" s="81" customFormat="1" ht="15.5" x14ac:dyDescent="0.25">
      <c r="A900" s="414" t="str">
        <f t="shared" si="13"/>
        <v/>
      </c>
      <c r="B900" s="415"/>
      <c r="C900" s="118"/>
      <c r="D900" s="118"/>
      <c r="E900" s="418"/>
      <c r="F900" s="418"/>
      <c r="G900" s="417"/>
      <c r="H900" s="417"/>
      <c r="I900" s="82"/>
    </row>
    <row r="901" spans="1:9" s="81" customFormat="1" ht="15.5" x14ac:dyDescent="0.25">
      <c r="A901" s="414" t="str">
        <f t="shared" si="13"/>
        <v/>
      </c>
      <c r="B901" s="415"/>
      <c r="C901" s="118"/>
      <c r="D901" s="118"/>
      <c r="E901" s="418"/>
      <c r="F901" s="418"/>
      <c r="G901" s="417"/>
      <c r="H901" s="417"/>
      <c r="I901" s="82"/>
    </row>
    <row r="902" spans="1:9" s="81" customFormat="1" ht="15.5" x14ac:dyDescent="0.25">
      <c r="A902" s="414" t="str">
        <f t="shared" si="13"/>
        <v/>
      </c>
      <c r="B902" s="415"/>
      <c r="C902" s="118"/>
      <c r="D902" s="118"/>
      <c r="E902" s="418"/>
      <c r="F902" s="418"/>
      <c r="G902" s="417"/>
      <c r="H902" s="417"/>
      <c r="I902" s="82"/>
    </row>
    <row r="903" spans="1:9" s="81" customFormat="1" ht="15.5" x14ac:dyDescent="0.25">
      <c r="A903" s="414" t="str">
        <f t="shared" si="13"/>
        <v/>
      </c>
      <c r="B903" s="415"/>
      <c r="C903" s="118"/>
      <c r="D903" s="118"/>
      <c r="E903" s="418"/>
      <c r="F903" s="418"/>
      <c r="G903" s="417"/>
      <c r="H903" s="417"/>
      <c r="I903" s="82"/>
    </row>
    <row r="904" spans="1:9" s="81" customFormat="1" ht="15.5" x14ac:dyDescent="0.25">
      <c r="A904" s="414" t="str">
        <f t="shared" si="13"/>
        <v/>
      </c>
      <c r="B904" s="415"/>
      <c r="C904" s="118"/>
      <c r="D904" s="118"/>
      <c r="E904" s="418"/>
      <c r="F904" s="418"/>
      <c r="G904" s="417"/>
      <c r="H904" s="417"/>
      <c r="I904" s="82"/>
    </row>
    <row r="905" spans="1:9" s="81" customFormat="1" ht="15.5" x14ac:dyDescent="0.25">
      <c r="A905" s="414" t="str">
        <f t="shared" si="13"/>
        <v/>
      </c>
      <c r="B905" s="415"/>
      <c r="C905" s="118"/>
      <c r="D905" s="118"/>
      <c r="E905" s="418"/>
      <c r="F905" s="418"/>
      <c r="G905" s="417"/>
      <c r="H905" s="417"/>
      <c r="I905" s="82"/>
    </row>
    <row r="906" spans="1:9" s="81" customFormat="1" ht="15.5" x14ac:dyDescent="0.25">
      <c r="A906" s="414" t="str">
        <f t="shared" si="13"/>
        <v/>
      </c>
      <c r="B906" s="415"/>
      <c r="C906" s="118"/>
      <c r="D906" s="118"/>
      <c r="E906" s="418"/>
      <c r="F906" s="418"/>
      <c r="G906" s="417"/>
      <c r="H906" s="417"/>
      <c r="I906" s="82"/>
    </row>
    <row r="907" spans="1:9" s="81" customFormat="1" ht="15.5" x14ac:dyDescent="0.25">
      <c r="A907" s="414" t="str">
        <f t="shared" si="13"/>
        <v/>
      </c>
      <c r="B907" s="415"/>
      <c r="C907" s="118"/>
      <c r="D907" s="118"/>
      <c r="E907" s="418"/>
      <c r="F907" s="418"/>
      <c r="G907" s="417"/>
      <c r="H907" s="417"/>
      <c r="I907" s="82"/>
    </row>
    <row r="908" spans="1:9" s="81" customFormat="1" ht="15.5" x14ac:dyDescent="0.25">
      <c r="A908" s="414" t="str">
        <f t="shared" si="13"/>
        <v/>
      </c>
      <c r="B908" s="415"/>
      <c r="C908" s="118"/>
      <c r="D908" s="118"/>
      <c r="E908" s="418"/>
      <c r="F908" s="418"/>
      <c r="G908" s="417"/>
      <c r="H908" s="417"/>
      <c r="I908" s="82"/>
    </row>
    <row r="909" spans="1:9" s="81" customFormat="1" ht="15.5" x14ac:dyDescent="0.25">
      <c r="A909" s="414" t="str">
        <f t="shared" si="13"/>
        <v/>
      </c>
      <c r="B909" s="415"/>
      <c r="C909" s="118"/>
      <c r="D909" s="118"/>
      <c r="E909" s="418"/>
      <c r="F909" s="418"/>
      <c r="G909" s="417"/>
      <c r="H909" s="417"/>
      <c r="I909" s="82"/>
    </row>
    <row r="910" spans="1:9" s="81" customFormat="1" ht="15.5" x14ac:dyDescent="0.25">
      <c r="A910" s="414" t="str">
        <f t="shared" si="13"/>
        <v/>
      </c>
      <c r="B910" s="415"/>
      <c r="C910" s="118"/>
      <c r="D910" s="118"/>
      <c r="E910" s="418"/>
      <c r="F910" s="418"/>
      <c r="G910" s="417"/>
      <c r="H910" s="417"/>
      <c r="I910" s="82"/>
    </row>
    <row r="911" spans="1:9" s="81" customFormat="1" ht="15.5" x14ac:dyDescent="0.25">
      <c r="A911" s="414" t="str">
        <f t="shared" si="13"/>
        <v/>
      </c>
      <c r="B911" s="415"/>
      <c r="C911" s="118"/>
      <c r="D911" s="118"/>
      <c r="E911" s="418"/>
      <c r="F911" s="418"/>
      <c r="G911" s="417"/>
      <c r="H911" s="417"/>
      <c r="I911" s="82"/>
    </row>
    <row r="912" spans="1:9" s="81" customFormat="1" ht="15.5" x14ac:dyDescent="0.25">
      <c r="A912" s="414" t="str">
        <f t="shared" si="13"/>
        <v/>
      </c>
      <c r="B912" s="415"/>
      <c r="C912" s="118"/>
      <c r="D912" s="118"/>
      <c r="E912" s="418"/>
      <c r="F912" s="418"/>
      <c r="G912" s="417"/>
      <c r="H912" s="417"/>
      <c r="I912" s="82"/>
    </row>
    <row r="913" spans="1:9" s="81" customFormat="1" ht="15.5" x14ac:dyDescent="0.25">
      <c r="A913" s="414" t="str">
        <f t="shared" si="13"/>
        <v/>
      </c>
      <c r="B913" s="415"/>
      <c r="C913" s="118"/>
      <c r="D913" s="118"/>
      <c r="E913" s="418"/>
      <c r="F913" s="418"/>
      <c r="G913" s="417"/>
      <c r="H913" s="417"/>
      <c r="I913" s="82"/>
    </row>
    <row r="914" spans="1:9" s="81" customFormat="1" ht="15.5" x14ac:dyDescent="0.25">
      <c r="A914" s="414" t="str">
        <f t="shared" si="13"/>
        <v/>
      </c>
      <c r="B914" s="415"/>
      <c r="C914" s="118"/>
      <c r="D914" s="118"/>
      <c r="E914" s="418"/>
      <c r="F914" s="418"/>
      <c r="G914" s="417"/>
      <c r="H914" s="417"/>
      <c r="I914" s="82"/>
    </row>
    <row r="915" spans="1:9" s="81" customFormat="1" ht="15.5" x14ac:dyDescent="0.25">
      <c r="A915" s="414" t="str">
        <f t="shared" si="13"/>
        <v/>
      </c>
      <c r="B915" s="415"/>
      <c r="C915" s="118"/>
      <c r="D915" s="118"/>
      <c r="E915" s="418"/>
      <c r="F915" s="418"/>
      <c r="G915" s="417"/>
      <c r="H915" s="417"/>
      <c r="I915" s="82"/>
    </row>
    <row r="916" spans="1:9" s="81" customFormat="1" ht="15.5" x14ac:dyDescent="0.25">
      <c r="A916" s="414" t="str">
        <f t="shared" si="13"/>
        <v/>
      </c>
      <c r="B916" s="415"/>
      <c r="C916" s="118"/>
      <c r="D916" s="118"/>
      <c r="E916" s="418"/>
      <c r="F916" s="418"/>
      <c r="G916" s="417"/>
      <c r="H916" s="417"/>
      <c r="I916" s="82"/>
    </row>
    <row r="917" spans="1:9" s="81" customFormat="1" ht="15.5" x14ac:dyDescent="0.25">
      <c r="A917" s="414" t="str">
        <f t="shared" ref="A917:A980" si="14">IF(COUNTA(B917:H917)&gt;0,ROW()-ROW($A$19),"")</f>
        <v/>
      </c>
      <c r="B917" s="415"/>
      <c r="C917" s="118"/>
      <c r="D917" s="118"/>
      <c r="E917" s="418"/>
      <c r="F917" s="418"/>
      <c r="G917" s="417"/>
      <c r="H917" s="417"/>
      <c r="I917" s="82"/>
    </row>
    <row r="918" spans="1:9" s="81" customFormat="1" ht="15.5" x14ac:dyDescent="0.25">
      <c r="A918" s="414" t="str">
        <f t="shared" si="14"/>
        <v/>
      </c>
      <c r="B918" s="415"/>
      <c r="C918" s="118"/>
      <c r="D918" s="118"/>
      <c r="E918" s="418"/>
      <c r="F918" s="418"/>
      <c r="G918" s="417"/>
      <c r="H918" s="417"/>
      <c r="I918" s="82"/>
    </row>
    <row r="919" spans="1:9" s="81" customFormat="1" ht="15.5" x14ac:dyDescent="0.25">
      <c r="A919" s="414" t="str">
        <f t="shared" si="14"/>
        <v/>
      </c>
      <c r="B919" s="415"/>
      <c r="C919" s="118"/>
      <c r="D919" s="118"/>
      <c r="E919" s="418"/>
      <c r="F919" s="418"/>
      <c r="G919" s="417"/>
      <c r="H919" s="417"/>
      <c r="I919" s="82"/>
    </row>
    <row r="920" spans="1:9" s="81" customFormat="1" ht="15.5" x14ac:dyDescent="0.25">
      <c r="A920" s="414" t="str">
        <f t="shared" si="14"/>
        <v/>
      </c>
      <c r="B920" s="415"/>
      <c r="C920" s="118"/>
      <c r="D920" s="118"/>
      <c r="E920" s="418"/>
      <c r="F920" s="418"/>
      <c r="G920" s="417"/>
      <c r="H920" s="417"/>
      <c r="I920" s="82"/>
    </row>
    <row r="921" spans="1:9" s="81" customFormat="1" ht="15.5" x14ac:dyDescent="0.25">
      <c r="A921" s="414" t="str">
        <f t="shared" si="14"/>
        <v/>
      </c>
      <c r="B921" s="415"/>
      <c r="C921" s="118"/>
      <c r="D921" s="118"/>
      <c r="E921" s="418"/>
      <c r="F921" s="418"/>
      <c r="G921" s="417"/>
      <c r="H921" s="417"/>
      <c r="I921" s="82"/>
    </row>
    <row r="922" spans="1:9" s="81" customFormat="1" ht="15.5" x14ac:dyDescent="0.25">
      <c r="A922" s="414" t="str">
        <f t="shared" si="14"/>
        <v/>
      </c>
      <c r="B922" s="415"/>
      <c r="C922" s="118"/>
      <c r="D922" s="118"/>
      <c r="E922" s="418"/>
      <c r="F922" s="418"/>
      <c r="G922" s="417"/>
      <c r="H922" s="417"/>
      <c r="I922" s="82"/>
    </row>
    <row r="923" spans="1:9" s="81" customFormat="1" ht="15.5" x14ac:dyDescent="0.25">
      <c r="A923" s="414" t="str">
        <f t="shared" si="14"/>
        <v/>
      </c>
      <c r="B923" s="415"/>
      <c r="C923" s="118"/>
      <c r="D923" s="118"/>
      <c r="E923" s="418"/>
      <c r="F923" s="418"/>
      <c r="G923" s="417"/>
      <c r="H923" s="417"/>
      <c r="I923" s="82"/>
    </row>
    <row r="924" spans="1:9" s="81" customFormat="1" ht="15.5" x14ac:dyDescent="0.25">
      <c r="A924" s="414" t="str">
        <f t="shared" si="14"/>
        <v/>
      </c>
      <c r="B924" s="415"/>
      <c r="C924" s="118"/>
      <c r="D924" s="118"/>
      <c r="E924" s="418"/>
      <c r="F924" s="418"/>
      <c r="G924" s="417"/>
      <c r="H924" s="417"/>
      <c r="I924" s="82"/>
    </row>
    <row r="925" spans="1:9" s="81" customFormat="1" ht="15.5" x14ac:dyDescent="0.25">
      <c r="A925" s="414" t="str">
        <f t="shared" si="14"/>
        <v/>
      </c>
      <c r="B925" s="415"/>
      <c r="C925" s="118"/>
      <c r="D925" s="118"/>
      <c r="E925" s="418"/>
      <c r="F925" s="418"/>
      <c r="G925" s="417"/>
      <c r="H925" s="417"/>
      <c r="I925" s="82"/>
    </row>
    <row r="926" spans="1:9" s="81" customFormat="1" ht="15.5" x14ac:dyDescent="0.25">
      <c r="A926" s="414" t="str">
        <f t="shared" si="14"/>
        <v/>
      </c>
      <c r="B926" s="415"/>
      <c r="C926" s="118"/>
      <c r="D926" s="118"/>
      <c r="E926" s="418"/>
      <c r="F926" s="418"/>
      <c r="G926" s="417"/>
      <c r="H926" s="417"/>
      <c r="I926" s="82"/>
    </row>
    <row r="927" spans="1:9" s="81" customFormat="1" ht="15.5" x14ac:dyDescent="0.25">
      <c r="A927" s="414" t="str">
        <f t="shared" si="14"/>
        <v/>
      </c>
      <c r="B927" s="415"/>
      <c r="C927" s="118"/>
      <c r="D927" s="118"/>
      <c r="E927" s="418"/>
      <c r="F927" s="418"/>
      <c r="G927" s="417"/>
      <c r="H927" s="417"/>
      <c r="I927" s="82"/>
    </row>
    <row r="928" spans="1:9" s="81" customFormat="1" ht="15.5" x14ac:dyDescent="0.25">
      <c r="A928" s="414" t="str">
        <f t="shared" si="14"/>
        <v/>
      </c>
      <c r="B928" s="415"/>
      <c r="C928" s="118"/>
      <c r="D928" s="118"/>
      <c r="E928" s="418"/>
      <c r="F928" s="418"/>
      <c r="G928" s="417"/>
      <c r="H928" s="417"/>
      <c r="I928" s="82"/>
    </row>
    <row r="929" spans="1:9" s="81" customFormat="1" ht="15.5" x14ac:dyDescent="0.25">
      <c r="A929" s="414" t="str">
        <f t="shared" si="14"/>
        <v/>
      </c>
      <c r="B929" s="415"/>
      <c r="C929" s="118"/>
      <c r="D929" s="118"/>
      <c r="E929" s="418"/>
      <c r="F929" s="418"/>
      <c r="G929" s="417"/>
      <c r="H929" s="417"/>
      <c r="I929" s="82"/>
    </row>
    <row r="930" spans="1:9" s="81" customFormat="1" ht="15.5" x14ac:dyDescent="0.25">
      <c r="A930" s="414" t="str">
        <f t="shared" si="14"/>
        <v/>
      </c>
      <c r="B930" s="415"/>
      <c r="C930" s="118"/>
      <c r="D930" s="118"/>
      <c r="E930" s="418"/>
      <c r="F930" s="418"/>
      <c r="G930" s="417"/>
      <c r="H930" s="417"/>
      <c r="I930" s="82"/>
    </row>
    <row r="931" spans="1:9" s="81" customFormat="1" ht="15.5" x14ac:dyDescent="0.25">
      <c r="A931" s="414" t="str">
        <f t="shared" si="14"/>
        <v/>
      </c>
      <c r="B931" s="415"/>
      <c r="C931" s="118"/>
      <c r="D931" s="118"/>
      <c r="E931" s="418"/>
      <c r="F931" s="418"/>
      <c r="G931" s="417"/>
      <c r="H931" s="417"/>
      <c r="I931" s="82"/>
    </row>
    <row r="932" spans="1:9" s="81" customFormat="1" ht="15.5" x14ac:dyDescent="0.25">
      <c r="A932" s="414" t="str">
        <f t="shared" si="14"/>
        <v/>
      </c>
      <c r="B932" s="415"/>
      <c r="C932" s="118"/>
      <c r="D932" s="118"/>
      <c r="E932" s="418"/>
      <c r="F932" s="418"/>
      <c r="G932" s="417"/>
      <c r="H932" s="417"/>
      <c r="I932" s="82"/>
    </row>
    <row r="933" spans="1:9" s="81" customFormat="1" ht="15.5" x14ac:dyDescent="0.25">
      <c r="A933" s="414" t="str">
        <f t="shared" si="14"/>
        <v/>
      </c>
      <c r="B933" s="415"/>
      <c r="C933" s="118"/>
      <c r="D933" s="118"/>
      <c r="E933" s="418"/>
      <c r="F933" s="418"/>
      <c r="G933" s="417"/>
      <c r="H933" s="417"/>
      <c r="I933" s="82"/>
    </row>
    <row r="934" spans="1:9" s="81" customFormat="1" ht="15.5" x14ac:dyDescent="0.25">
      <c r="A934" s="414" t="str">
        <f t="shared" si="14"/>
        <v/>
      </c>
      <c r="B934" s="415"/>
      <c r="C934" s="118"/>
      <c r="D934" s="118"/>
      <c r="E934" s="418"/>
      <c r="F934" s="418"/>
      <c r="G934" s="417"/>
      <c r="H934" s="417"/>
      <c r="I934" s="82"/>
    </row>
    <row r="935" spans="1:9" s="81" customFormat="1" ht="15.5" x14ac:dyDescent="0.25">
      <c r="A935" s="414" t="str">
        <f t="shared" si="14"/>
        <v/>
      </c>
      <c r="B935" s="415"/>
      <c r="C935" s="118"/>
      <c r="D935" s="118"/>
      <c r="E935" s="418"/>
      <c r="F935" s="418"/>
      <c r="G935" s="417"/>
      <c r="H935" s="417"/>
      <c r="I935" s="82"/>
    </row>
    <row r="936" spans="1:9" s="81" customFormat="1" ht="15.5" x14ac:dyDescent="0.25">
      <c r="A936" s="414" t="str">
        <f t="shared" si="14"/>
        <v/>
      </c>
      <c r="B936" s="415"/>
      <c r="C936" s="118"/>
      <c r="D936" s="118"/>
      <c r="E936" s="418"/>
      <c r="F936" s="418"/>
      <c r="G936" s="417"/>
      <c r="H936" s="417"/>
      <c r="I936" s="82"/>
    </row>
    <row r="937" spans="1:9" s="81" customFormat="1" ht="15.5" x14ac:dyDescent="0.25">
      <c r="A937" s="414" t="str">
        <f t="shared" si="14"/>
        <v/>
      </c>
      <c r="B937" s="415"/>
      <c r="C937" s="118"/>
      <c r="D937" s="118"/>
      <c r="E937" s="418"/>
      <c r="F937" s="418"/>
      <c r="G937" s="417"/>
      <c r="H937" s="417"/>
      <c r="I937" s="82"/>
    </row>
    <row r="938" spans="1:9" s="81" customFormat="1" ht="15.5" x14ac:dyDescent="0.25">
      <c r="A938" s="414" t="str">
        <f t="shared" si="14"/>
        <v/>
      </c>
      <c r="B938" s="415"/>
      <c r="C938" s="118"/>
      <c r="D938" s="118"/>
      <c r="E938" s="418"/>
      <c r="F938" s="418"/>
      <c r="G938" s="417"/>
      <c r="H938" s="417"/>
      <c r="I938" s="82"/>
    </row>
    <row r="939" spans="1:9" s="81" customFormat="1" ht="15.5" x14ac:dyDescent="0.25">
      <c r="A939" s="414" t="str">
        <f t="shared" si="14"/>
        <v/>
      </c>
      <c r="B939" s="415"/>
      <c r="C939" s="118"/>
      <c r="D939" s="118"/>
      <c r="E939" s="418"/>
      <c r="F939" s="418"/>
      <c r="G939" s="417"/>
      <c r="H939" s="417"/>
      <c r="I939" s="82"/>
    </row>
    <row r="940" spans="1:9" s="81" customFormat="1" ht="15.5" x14ac:dyDescent="0.25">
      <c r="A940" s="414" t="str">
        <f t="shared" si="14"/>
        <v/>
      </c>
      <c r="B940" s="415"/>
      <c r="C940" s="118"/>
      <c r="D940" s="118"/>
      <c r="E940" s="418"/>
      <c r="F940" s="418"/>
      <c r="G940" s="417"/>
      <c r="H940" s="417"/>
      <c r="I940" s="82"/>
    </row>
    <row r="941" spans="1:9" s="81" customFormat="1" ht="15.5" x14ac:dyDescent="0.25">
      <c r="A941" s="414" t="str">
        <f t="shared" si="14"/>
        <v/>
      </c>
      <c r="B941" s="415"/>
      <c r="C941" s="118"/>
      <c r="D941" s="118"/>
      <c r="E941" s="418"/>
      <c r="F941" s="418"/>
      <c r="G941" s="417"/>
      <c r="H941" s="417"/>
      <c r="I941" s="82"/>
    </row>
    <row r="942" spans="1:9" s="81" customFormat="1" ht="15.5" x14ac:dyDescent="0.25">
      <c r="A942" s="414" t="str">
        <f t="shared" si="14"/>
        <v/>
      </c>
      <c r="B942" s="415"/>
      <c r="C942" s="118"/>
      <c r="D942" s="118"/>
      <c r="E942" s="418"/>
      <c r="F942" s="418"/>
      <c r="G942" s="417"/>
      <c r="H942" s="417"/>
      <c r="I942" s="82"/>
    </row>
    <row r="943" spans="1:9" s="81" customFormat="1" ht="15.5" x14ac:dyDescent="0.25">
      <c r="A943" s="414" t="str">
        <f t="shared" si="14"/>
        <v/>
      </c>
      <c r="B943" s="415"/>
      <c r="C943" s="118"/>
      <c r="D943" s="118"/>
      <c r="E943" s="418"/>
      <c r="F943" s="418"/>
      <c r="G943" s="417"/>
      <c r="H943" s="417"/>
      <c r="I943" s="82"/>
    </row>
    <row r="944" spans="1:9" s="81" customFormat="1" ht="15.5" x14ac:dyDescent="0.25">
      <c r="A944" s="414" t="str">
        <f t="shared" si="14"/>
        <v/>
      </c>
      <c r="B944" s="415"/>
      <c r="C944" s="118"/>
      <c r="D944" s="118"/>
      <c r="E944" s="418"/>
      <c r="F944" s="418"/>
      <c r="G944" s="417"/>
      <c r="H944" s="417"/>
      <c r="I944" s="82"/>
    </row>
    <row r="945" spans="1:9" s="81" customFormat="1" ht="15.5" x14ac:dyDescent="0.25">
      <c r="A945" s="414" t="str">
        <f t="shared" si="14"/>
        <v/>
      </c>
      <c r="B945" s="415"/>
      <c r="C945" s="118"/>
      <c r="D945" s="118"/>
      <c r="E945" s="418"/>
      <c r="F945" s="418"/>
      <c r="G945" s="417"/>
      <c r="H945" s="417"/>
      <c r="I945" s="82"/>
    </row>
    <row r="946" spans="1:9" s="81" customFormat="1" ht="15.5" x14ac:dyDescent="0.25">
      <c r="A946" s="414" t="str">
        <f t="shared" si="14"/>
        <v/>
      </c>
      <c r="B946" s="415"/>
      <c r="C946" s="118"/>
      <c r="D946" s="118"/>
      <c r="E946" s="418"/>
      <c r="F946" s="418"/>
      <c r="G946" s="417"/>
      <c r="H946" s="417"/>
      <c r="I946" s="82"/>
    </row>
    <row r="947" spans="1:9" s="81" customFormat="1" ht="15.5" x14ac:dyDescent="0.25">
      <c r="A947" s="414" t="str">
        <f t="shared" si="14"/>
        <v/>
      </c>
      <c r="B947" s="415"/>
      <c r="C947" s="118"/>
      <c r="D947" s="118"/>
      <c r="E947" s="418"/>
      <c r="F947" s="418"/>
      <c r="G947" s="417"/>
      <c r="H947" s="417"/>
      <c r="I947" s="82"/>
    </row>
    <row r="948" spans="1:9" s="81" customFormat="1" ht="15.5" x14ac:dyDescent="0.25">
      <c r="A948" s="414" t="str">
        <f t="shared" si="14"/>
        <v/>
      </c>
      <c r="B948" s="415"/>
      <c r="C948" s="118"/>
      <c r="D948" s="118"/>
      <c r="E948" s="418"/>
      <c r="F948" s="418"/>
      <c r="G948" s="417"/>
      <c r="H948" s="417"/>
      <c r="I948" s="82"/>
    </row>
    <row r="949" spans="1:9" s="81" customFormat="1" ht="15.5" x14ac:dyDescent="0.25">
      <c r="A949" s="414" t="str">
        <f t="shared" si="14"/>
        <v/>
      </c>
      <c r="B949" s="415"/>
      <c r="C949" s="118"/>
      <c r="D949" s="118"/>
      <c r="E949" s="418"/>
      <c r="F949" s="418"/>
      <c r="G949" s="417"/>
      <c r="H949" s="417"/>
      <c r="I949" s="82"/>
    </row>
    <row r="950" spans="1:9" s="81" customFormat="1" ht="15.5" x14ac:dyDescent="0.25">
      <c r="A950" s="414" t="str">
        <f t="shared" si="14"/>
        <v/>
      </c>
      <c r="B950" s="415"/>
      <c r="C950" s="118"/>
      <c r="D950" s="118"/>
      <c r="E950" s="418"/>
      <c r="F950" s="418"/>
      <c r="G950" s="417"/>
      <c r="H950" s="417"/>
      <c r="I950" s="82"/>
    </row>
    <row r="951" spans="1:9" s="81" customFormat="1" ht="15.5" x14ac:dyDescent="0.25">
      <c r="A951" s="414" t="str">
        <f t="shared" si="14"/>
        <v/>
      </c>
      <c r="B951" s="415"/>
      <c r="C951" s="118"/>
      <c r="D951" s="118"/>
      <c r="E951" s="418"/>
      <c r="F951" s="418"/>
      <c r="G951" s="417"/>
      <c r="H951" s="417"/>
      <c r="I951" s="82"/>
    </row>
    <row r="952" spans="1:9" s="81" customFormat="1" ht="15.5" x14ac:dyDescent="0.25">
      <c r="A952" s="414" t="str">
        <f t="shared" si="14"/>
        <v/>
      </c>
      <c r="B952" s="415"/>
      <c r="C952" s="118"/>
      <c r="D952" s="118"/>
      <c r="E952" s="418"/>
      <c r="F952" s="418"/>
      <c r="G952" s="417"/>
      <c r="H952" s="417"/>
      <c r="I952" s="82"/>
    </row>
    <row r="953" spans="1:9" s="81" customFormat="1" ht="15.5" x14ac:dyDescent="0.25">
      <c r="A953" s="414" t="str">
        <f t="shared" si="14"/>
        <v/>
      </c>
      <c r="B953" s="415"/>
      <c r="C953" s="118"/>
      <c r="D953" s="118"/>
      <c r="E953" s="418"/>
      <c r="F953" s="418"/>
      <c r="G953" s="417"/>
      <c r="H953" s="417"/>
      <c r="I953" s="82"/>
    </row>
    <row r="954" spans="1:9" s="81" customFormat="1" ht="15.5" x14ac:dyDescent="0.25">
      <c r="A954" s="414" t="str">
        <f t="shared" si="14"/>
        <v/>
      </c>
      <c r="B954" s="415"/>
      <c r="C954" s="118"/>
      <c r="D954" s="118"/>
      <c r="E954" s="418"/>
      <c r="F954" s="418"/>
      <c r="G954" s="417"/>
      <c r="H954" s="417"/>
      <c r="I954" s="82"/>
    </row>
    <row r="955" spans="1:9" s="81" customFormat="1" ht="15.5" x14ac:dyDescent="0.25">
      <c r="A955" s="414" t="str">
        <f t="shared" si="14"/>
        <v/>
      </c>
      <c r="B955" s="415"/>
      <c r="C955" s="118"/>
      <c r="D955" s="118"/>
      <c r="E955" s="418"/>
      <c r="F955" s="418"/>
      <c r="G955" s="417"/>
      <c r="H955" s="417"/>
      <c r="I955" s="82"/>
    </row>
    <row r="956" spans="1:9" s="81" customFormat="1" ht="15.5" x14ac:dyDescent="0.25">
      <c r="A956" s="414" t="str">
        <f t="shared" si="14"/>
        <v/>
      </c>
      <c r="B956" s="415"/>
      <c r="C956" s="118"/>
      <c r="D956" s="118"/>
      <c r="E956" s="418"/>
      <c r="F956" s="418"/>
      <c r="G956" s="417"/>
      <c r="H956" s="417"/>
      <c r="I956" s="82"/>
    </row>
    <row r="957" spans="1:9" s="81" customFormat="1" ht="15.5" x14ac:dyDescent="0.25">
      <c r="A957" s="414" t="str">
        <f t="shared" si="14"/>
        <v/>
      </c>
      <c r="B957" s="415"/>
      <c r="C957" s="118"/>
      <c r="D957" s="118"/>
      <c r="E957" s="418"/>
      <c r="F957" s="418"/>
      <c r="G957" s="417"/>
      <c r="H957" s="417"/>
      <c r="I957" s="82"/>
    </row>
    <row r="958" spans="1:9" s="81" customFormat="1" ht="15.5" x14ac:dyDescent="0.25">
      <c r="A958" s="414" t="str">
        <f t="shared" si="14"/>
        <v/>
      </c>
      <c r="B958" s="415"/>
      <c r="C958" s="118"/>
      <c r="D958" s="118"/>
      <c r="E958" s="418"/>
      <c r="F958" s="418"/>
      <c r="G958" s="417"/>
      <c r="H958" s="417"/>
      <c r="I958" s="82"/>
    </row>
    <row r="959" spans="1:9" s="81" customFormat="1" ht="15.5" x14ac:dyDescent="0.25">
      <c r="A959" s="414" t="str">
        <f t="shared" si="14"/>
        <v/>
      </c>
      <c r="B959" s="415"/>
      <c r="C959" s="118"/>
      <c r="D959" s="118"/>
      <c r="E959" s="418"/>
      <c r="F959" s="418"/>
      <c r="G959" s="417"/>
      <c r="H959" s="417"/>
      <c r="I959" s="82"/>
    </row>
    <row r="960" spans="1:9" s="81" customFormat="1" ht="15.5" x14ac:dyDescent="0.25">
      <c r="A960" s="414" t="str">
        <f t="shared" si="14"/>
        <v/>
      </c>
      <c r="B960" s="415"/>
      <c r="C960" s="118"/>
      <c r="D960" s="118"/>
      <c r="E960" s="418"/>
      <c r="F960" s="418"/>
      <c r="G960" s="417"/>
      <c r="H960" s="417"/>
      <c r="I960" s="82"/>
    </row>
    <row r="961" spans="1:9" s="81" customFormat="1" ht="15.5" x14ac:dyDescent="0.25">
      <c r="A961" s="414" t="str">
        <f t="shared" si="14"/>
        <v/>
      </c>
      <c r="B961" s="415"/>
      <c r="C961" s="118"/>
      <c r="D961" s="118"/>
      <c r="E961" s="418"/>
      <c r="F961" s="418"/>
      <c r="G961" s="417"/>
      <c r="H961" s="417"/>
      <c r="I961" s="82"/>
    </row>
    <row r="962" spans="1:9" s="81" customFormat="1" ht="15.5" x14ac:dyDescent="0.25">
      <c r="A962" s="414" t="str">
        <f t="shared" si="14"/>
        <v/>
      </c>
      <c r="B962" s="415"/>
      <c r="C962" s="118"/>
      <c r="D962" s="118"/>
      <c r="E962" s="418"/>
      <c r="F962" s="418"/>
      <c r="G962" s="417"/>
      <c r="H962" s="417"/>
      <c r="I962" s="82"/>
    </row>
    <row r="963" spans="1:9" s="81" customFormat="1" ht="15.5" x14ac:dyDescent="0.25">
      <c r="A963" s="414" t="str">
        <f t="shared" si="14"/>
        <v/>
      </c>
      <c r="B963" s="415"/>
      <c r="C963" s="118"/>
      <c r="D963" s="118"/>
      <c r="E963" s="418"/>
      <c r="F963" s="418"/>
      <c r="G963" s="417"/>
      <c r="H963" s="417"/>
      <c r="I963" s="82"/>
    </row>
    <row r="964" spans="1:9" s="81" customFormat="1" ht="15.5" x14ac:dyDescent="0.25">
      <c r="A964" s="414" t="str">
        <f t="shared" si="14"/>
        <v/>
      </c>
      <c r="B964" s="415"/>
      <c r="C964" s="118"/>
      <c r="D964" s="118"/>
      <c r="E964" s="418"/>
      <c r="F964" s="418"/>
      <c r="G964" s="417"/>
      <c r="H964" s="417"/>
      <c r="I964" s="82"/>
    </row>
    <row r="965" spans="1:9" s="81" customFormat="1" ht="15.5" x14ac:dyDescent="0.25">
      <c r="A965" s="414" t="str">
        <f t="shared" si="14"/>
        <v/>
      </c>
      <c r="B965" s="415"/>
      <c r="C965" s="118"/>
      <c r="D965" s="118"/>
      <c r="E965" s="418"/>
      <c r="F965" s="418"/>
      <c r="G965" s="417"/>
      <c r="H965" s="417"/>
      <c r="I965" s="82"/>
    </row>
    <row r="966" spans="1:9" s="81" customFormat="1" ht="15.5" x14ac:dyDescent="0.25">
      <c r="A966" s="414" t="str">
        <f t="shared" si="14"/>
        <v/>
      </c>
      <c r="B966" s="415"/>
      <c r="C966" s="118"/>
      <c r="D966" s="118"/>
      <c r="E966" s="418"/>
      <c r="F966" s="418"/>
      <c r="G966" s="417"/>
      <c r="H966" s="417"/>
      <c r="I966" s="82"/>
    </row>
    <row r="967" spans="1:9" s="81" customFormat="1" ht="15.5" x14ac:dyDescent="0.25">
      <c r="A967" s="414" t="str">
        <f t="shared" si="14"/>
        <v/>
      </c>
      <c r="B967" s="415"/>
      <c r="C967" s="118"/>
      <c r="D967" s="118"/>
      <c r="E967" s="418"/>
      <c r="F967" s="418"/>
      <c r="G967" s="417"/>
      <c r="H967" s="417"/>
      <c r="I967" s="82"/>
    </row>
    <row r="968" spans="1:9" s="81" customFormat="1" ht="15.5" x14ac:dyDescent="0.25">
      <c r="A968" s="414" t="str">
        <f t="shared" si="14"/>
        <v/>
      </c>
      <c r="B968" s="415"/>
      <c r="C968" s="118"/>
      <c r="D968" s="118"/>
      <c r="E968" s="418"/>
      <c r="F968" s="418"/>
      <c r="G968" s="417"/>
      <c r="H968" s="417"/>
      <c r="I968" s="82"/>
    </row>
    <row r="969" spans="1:9" s="81" customFormat="1" ht="15.5" x14ac:dyDescent="0.25">
      <c r="A969" s="414" t="str">
        <f t="shared" si="14"/>
        <v/>
      </c>
      <c r="B969" s="415"/>
      <c r="C969" s="118"/>
      <c r="D969" s="118"/>
      <c r="E969" s="418"/>
      <c r="F969" s="418"/>
      <c r="G969" s="417"/>
      <c r="H969" s="417"/>
      <c r="I969" s="82"/>
    </row>
    <row r="970" spans="1:9" s="81" customFormat="1" ht="15.5" x14ac:dyDescent="0.25">
      <c r="A970" s="414" t="str">
        <f t="shared" si="14"/>
        <v/>
      </c>
      <c r="B970" s="415"/>
      <c r="C970" s="118"/>
      <c r="D970" s="118"/>
      <c r="E970" s="418"/>
      <c r="F970" s="418"/>
      <c r="G970" s="417"/>
      <c r="H970" s="417"/>
      <c r="I970" s="82"/>
    </row>
    <row r="971" spans="1:9" s="81" customFormat="1" ht="15.5" x14ac:dyDescent="0.25">
      <c r="A971" s="414" t="str">
        <f t="shared" si="14"/>
        <v/>
      </c>
      <c r="B971" s="415"/>
      <c r="C971" s="118"/>
      <c r="D971" s="118"/>
      <c r="E971" s="418"/>
      <c r="F971" s="418"/>
      <c r="G971" s="417"/>
      <c r="H971" s="417"/>
      <c r="I971" s="82"/>
    </row>
    <row r="972" spans="1:9" s="81" customFormat="1" ht="15.5" x14ac:dyDescent="0.25">
      <c r="A972" s="414" t="str">
        <f t="shared" si="14"/>
        <v/>
      </c>
      <c r="B972" s="415"/>
      <c r="C972" s="118"/>
      <c r="D972" s="118"/>
      <c r="E972" s="418"/>
      <c r="F972" s="418"/>
      <c r="G972" s="417"/>
      <c r="H972" s="417"/>
      <c r="I972" s="82"/>
    </row>
    <row r="973" spans="1:9" s="81" customFormat="1" ht="15.5" x14ac:dyDescent="0.25">
      <c r="A973" s="414" t="str">
        <f t="shared" si="14"/>
        <v/>
      </c>
      <c r="B973" s="415"/>
      <c r="C973" s="118"/>
      <c r="D973" s="118"/>
      <c r="E973" s="418"/>
      <c r="F973" s="418"/>
      <c r="G973" s="417"/>
      <c r="H973" s="417"/>
      <c r="I973" s="82"/>
    </row>
    <row r="974" spans="1:9" s="81" customFormat="1" ht="15.5" x14ac:dyDescent="0.25">
      <c r="A974" s="414" t="str">
        <f t="shared" si="14"/>
        <v/>
      </c>
      <c r="B974" s="415"/>
      <c r="C974" s="118"/>
      <c r="D974" s="118"/>
      <c r="E974" s="418"/>
      <c r="F974" s="418"/>
      <c r="G974" s="417"/>
      <c r="H974" s="417"/>
      <c r="I974" s="82"/>
    </row>
    <row r="975" spans="1:9" s="81" customFormat="1" ht="15.5" x14ac:dyDescent="0.25">
      <c r="A975" s="414" t="str">
        <f t="shared" si="14"/>
        <v/>
      </c>
      <c r="B975" s="415"/>
      <c r="C975" s="118"/>
      <c r="D975" s="118"/>
      <c r="E975" s="418"/>
      <c r="F975" s="418"/>
      <c r="G975" s="417"/>
      <c r="H975" s="417"/>
      <c r="I975" s="82"/>
    </row>
    <row r="976" spans="1:9" s="81" customFormat="1" ht="15.5" x14ac:dyDescent="0.25">
      <c r="A976" s="414" t="str">
        <f t="shared" si="14"/>
        <v/>
      </c>
      <c r="B976" s="415"/>
      <c r="C976" s="118"/>
      <c r="D976" s="118"/>
      <c r="E976" s="418"/>
      <c r="F976" s="418"/>
      <c r="G976" s="417"/>
      <c r="H976" s="417"/>
      <c r="I976" s="82"/>
    </row>
    <row r="977" spans="1:9" s="81" customFormat="1" ht="15.5" x14ac:dyDescent="0.25">
      <c r="A977" s="414" t="str">
        <f t="shared" si="14"/>
        <v/>
      </c>
      <c r="B977" s="415"/>
      <c r="C977" s="118"/>
      <c r="D977" s="118"/>
      <c r="E977" s="418"/>
      <c r="F977" s="418"/>
      <c r="G977" s="417"/>
      <c r="H977" s="417"/>
      <c r="I977" s="82"/>
    </row>
    <row r="978" spans="1:9" s="81" customFormat="1" ht="15.5" x14ac:dyDescent="0.25">
      <c r="A978" s="414" t="str">
        <f t="shared" si="14"/>
        <v/>
      </c>
      <c r="B978" s="415"/>
      <c r="C978" s="118"/>
      <c r="D978" s="118"/>
      <c r="E978" s="418"/>
      <c r="F978" s="418"/>
      <c r="G978" s="417"/>
      <c r="H978" s="417"/>
      <c r="I978" s="82"/>
    </row>
    <row r="979" spans="1:9" s="81" customFormat="1" ht="15.5" x14ac:dyDescent="0.25">
      <c r="A979" s="414" t="str">
        <f t="shared" si="14"/>
        <v/>
      </c>
      <c r="B979" s="415"/>
      <c r="C979" s="118"/>
      <c r="D979" s="118"/>
      <c r="E979" s="418"/>
      <c r="F979" s="418"/>
      <c r="G979" s="417"/>
      <c r="H979" s="417"/>
      <c r="I979" s="82"/>
    </row>
    <row r="980" spans="1:9" s="81" customFormat="1" ht="15.5" x14ac:dyDescent="0.25">
      <c r="A980" s="414" t="str">
        <f t="shared" si="14"/>
        <v/>
      </c>
      <c r="B980" s="415"/>
      <c r="C980" s="118"/>
      <c r="D980" s="118"/>
      <c r="E980" s="418"/>
      <c r="F980" s="418"/>
      <c r="G980" s="417"/>
      <c r="H980" s="417"/>
      <c r="I980" s="82"/>
    </row>
    <row r="981" spans="1:9" s="81" customFormat="1" ht="15.5" x14ac:dyDescent="0.25">
      <c r="A981" s="414" t="str">
        <f t="shared" ref="A981:A1019" si="15">IF(COUNTA(B981:H981)&gt;0,ROW()-ROW($A$19),"")</f>
        <v/>
      </c>
      <c r="B981" s="415"/>
      <c r="C981" s="118"/>
      <c r="D981" s="118"/>
      <c r="E981" s="418"/>
      <c r="F981" s="418"/>
      <c r="G981" s="417"/>
      <c r="H981" s="417"/>
      <c r="I981" s="82"/>
    </row>
    <row r="982" spans="1:9" s="81" customFormat="1" ht="15.5" x14ac:dyDescent="0.25">
      <c r="A982" s="414" t="str">
        <f t="shared" si="15"/>
        <v/>
      </c>
      <c r="B982" s="415"/>
      <c r="C982" s="118"/>
      <c r="D982" s="118"/>
      <c r="E982" s="418"/>
      <c r="F982" s="418"/>
      <c r="G982" s="417"/>
      <c r="H982" s="417"/>
      <c r="I982" s="82"/>
    </row>
    <row r="983" spans="1:9" s="81" customFormat="1" ht="15.5" x14ac:dyDescent="0.25">
      <c r="A983" s="414" t="str">
        <f t="shared" si="15"/>
        <v/>
      </c>
      <c r="B983" s="415"/>
      <c r="C983" s="118"/>
      <c r="D983" s="118"/>
      <c r="E983" s="418"/>
      <c r="F983" s="418"/>
      <c r="G983" s="417"/>
      <c r="H983" s="417"/>
      <c r="I983" s="82"/>
    </row>
    <row r="984" spans="1:9" s="81" customFormat="1" ht="15.5" x14ac:dyDescent="0.25">
      <c r="A984" s="414" t="str">
        <f t="shared" si="15"/>
        <v/>
      </c>
      <c r="B984" s="415"/>
      <c r="C984" s="118"/>
      <c r="D984" s="118"/>
      <c r="E984" s="418"/>
      <c r="F984" s="418"/>
      <c r="G984" s="417"/>
      <c r="H984" s="417"/>
      <c r="I984" s="82"/>
    </row>
    <row r="985" spans="1:9" s="81" customFormat="1" ht="15.5" x14ac:dyDescent="0.25">
      <c r="A985" s="414" t="str">
        <f t="shared" si="15"/>
        <v/>
      </c>
      <c r="B985" s="415"/>
      <c r="C985" s="118"/>
      <c r="D985" s="118"/>
      <c r="E985" s="418"/>
      <c r="F985" s="418"/>
      <c r="G985" s="417"/>
      <c r="H985" s="417"/>
      <c r="I985" s="82"/>
    </row>
    <row r="986" spans="1:9" s="81" customFormat="1" ht="15.5" x14ac:dyDescent="0.25">
      <c r="A986" s="414" t="str">
        <f t="shared" si="15"/>
        <v/>
      </c>
      <c r="B986" s="415"/>
      <c r="C986" s="118"/>
      <c r="D986" s="118"/>
      <c r="E986" s="418"/>
      <c r="F986" s="418"/>
      <c r="G986" s="417"/>
      <c r="H986" s="417"/>
      <c r="I986" s="82"/>
    </row>
    <row r="987" spans="1:9" s="81" customFormat="1" ht="15.5" x14ac:dyDescent="0.25">
      <c r="A987" s="414" t="str">
        <f t="shared" si="15"/>
        <v/>
      </c>
      <c r="B987" s="415"/>
      <c r="C987" s="118"/>
      <c r="D987" s="118"/>
      <c r="E987" s="418"/>
      <c r="F987" s="418"/>
      <c r="G987" s="417"/>
      <c r="H987" s="417"/>
      <c r="I987" s="82"/>
    </row>
    <row r="988" spans="1:9" s="81" customFormat="1" ht="15.5" x14ac:dyDescent="0.25">
      <c r="A988" s="414" t="str">
        <f t="shared" si="15"/>
        <v/>
      </c>
      <c r="B988" s="415"/>
      <c r="C988" s="118"/>
      <c r="D988" s="118"/>
      <c r="E988" s="418"/>
      <c r="F988" s="418"/>
      <c r="G988" s="417"/>
      <c r="H988" s="417"/>
      <c r="I988" s="82"/>
    </row>
    <row r="989" spans="1:9" s="81" customFormat="1" ht="15.5" x14ac:dyDescent="0.25">
      <c r="A989" s="414" t="str">
        <f t="shared" si="15"/>
        <v/>
      </c>
      <c r="B989" s="415"/>
      <c r="C989" s="118"/>
      <c r="D989" s="118"/>
      <c r="E989" s="418"/>
      <c r="F989" s="418"/>
      <c r="G989" s="417"/>
      <c r="H989" s="417"/>
      <c r="I989" s="82"/>
    </row>
    <row r="990" spans="1:9" s="81" customFormat="1" ht="15.5" x14ac:dyDescent="0.25">
      <c r="A990" s="414" t="str">
        <f t="shared" si="15"/>
        <v/>
      </c>
      <c r="B990" s="415"/>
      <c r="C990" s="118"/>
      <c r="D990" s="118"/>
      <c r="E990" s="418"/>
      <c r="F990" s="418"/>
      <c r="G990" s="417"/>
      <c r="H990" s="417"/>
      <c r="I990" s="82"/>
    </row>
    <row r="991" spans="1:9" s="81" customFormat="1" ht="15.5" x14ac:dyDescent="0.25">
      <c r="A991" s="414" t="str">
        <f t="shared" si="15"/>
        <v/>
      </c>
      <c r="B991" s="415"/>
      <c r="C991" s="118"/>
      <c r="D991" s="118"/>
      <c r="E991" s="418"/>
      <c r="F991" s="418"/>
      <c r="G991" s="417"/>
      <c r="H991" s="417"/>
      <c r="I991" s="82"/>
    </row>
    <row r="992" spans="1:9" s="81" customFormat="1" ht="15.5" x14ac:dyDescent="0.25">
      <c r="A992" s="414" t="str">
        <f t="shared" si="15"/>
        <v/>
      </c>
      <c r="B992" s="415"/>
      <c r="C992" s="118"/>
      <c r="D992" s="118"/>
      <c r="E992" s="418"/>
      <c r="F992" s="418"/>
      <c r="G992" s="417"/>
      <c r="H992" s="417"/>
      <c r="I992" s="82"/>
    </row>
    <row r="993" spans="1:9" s="81" customFormat="1" ht="15.5" x14ac:dyDescent="0.25">
      <c r="A993" s="414" t="str">
        <f t="shared" si="15"/>
        <v/>
      </c>
      <c r="B993" s="415"/>
      <c r="C993" s="118"/>
      <c r="D993" s="118"/>
      <c r="E993" s="418"/>
      <c r="F993" s="418"/>
      <c r="G993" s="417"/>
      <c r="H993" s="417"/>
      <c r="I993" s="82"/>
    </row>
    <row r="994" spans="1:9" s="81" customFormat="1" ht="15.5" x14ac:dyDescent="0.25">
      <c r="A994" s="414" t="str">
        <f t="shared" si="15"/>
        <v/>
      </c>
      <c r="B994" s="415"/>
      <c r="C994" s="118"/>
      <c r="D994" s="118"/>
      <c r="E994" s="418"/>
      <c r="F994" s="418"/>
      <c r="G994" s="417"/>
      <c r="H994" s="417"/>
      <c r="I994" s="82"/>
    </row>
    <row r="995" spans="1:9" s="81" customFormat="1" ht="15.5" x14ac:dyDescent="0.25">
      <c r="A995" s="414" t="str">
        <f t="shared" si="15"/>
        <v/>
      </c>
      <c r="B995" s="415"/>
      <c r="C995" s="118"/>
      <c r="D995" s="118"/>
      <c r="E995" s="418"/>
      <c r="F995" s="418"/>
      <c r="G995" s="417"/>
      <c r="H995" s="417"/>
      <c r="I995" s="82"/>
    </row>
    <row r="996" spans="1:9" s="81" customFormat="1" ht="15.5" x14ac:dyDescent="0.25">
      <c r="A996" s="414" t="str">
        <f t="shared" si="15"/>
        <v/>
      </c>
      <c r="B996" s="415"/>
      <c r="C996" s="118"/>
      <c r="D996" s="118"/>
      <c r="E996" s="418"/>
      <c r="F996" s="418"/>
      <c r="G996" s="417"/>
      <c r="H996" s="417"/>
      <c r="I996" s="82"/>
    </row>
    <row r="997" spans="1:9" s="81" customFormat="1" ht="15.5" x14ac:dyDescent="0.25">
      <c r="A997" s="414" t="str">
        <f t="shared" si="15"/>
        <v/>
      </c>
      <c r="B997" s="415"/>
      <c r="C997" s="118"/>
      <c r="D997" s="118"/>
      <c r="E997" s="418"/>
      <c r="F997" s="418"/>
      <c r="G997" s="417"/>
      <c r="H997" s="417"/>
      <c r="I997" s="82"/>
    </row>
    <row r="998" spans="1:9" s="81" customFormat="1" ht="15.5" x14ac:dyDescent="0.25">
      <c r="A998" s="414" t="str">
        <f t="shared" si="15"/>
        <v/>
      </c>
      <c r="B998" s="415"/>
      <c r="C998" s="118"/>
      <c r="D998" s="118"/>
      <c r="E998" s="418"/>
      <c r="F998" s="418"/>
      <c r="G998" s="417"/>
      <c r="H998" s="417"/>
      <c r="I998" s="82"/>
    </row>
    <row r="999" spans="1:9" s="81" customFormat="1" ht="15.5" x14ac:dyDescent="0.25">
      <c r="A999" s="414" t="str">
        <f t="shared" si="15"/>
        <v/>
      </c>
      <c r="B999" s="415"/>
      <c r="C999" s="118"/>
      <c r="D999" s="118"/>
      <c r="E999" s="418"/>
      <c r="F999" s="418"/>
      <c r="G999" s="417"/>
      <c r="H999" s="417"/>
      <c r="I999" s="82"/>
    </row>
    <row r="1000" spans="1:9" s="81" customFormat="1" ht="15.5" x14ac:dyDescent="0.25">
      <c r="A1000" s="414" t="str">
        <f t="shared" si="15"/>
        <v/>
      </c>
      <c r="B1000" s="415"/>
      <c r="C1000" s="118"/>
      <c r="D1000" s="118"/>
      <c r="E1000" s="418"/>
      <c r="F1000" s="418"/>
      <c r="G1000" s="417"/>
      <c r="H1000" s="417"/>
      <c r="I1000" s="82"/>
    </row>
    <row r="1001" spans="1:9" s="81" customFormat="1" ht="15.5" x14ac:dyDescent="0.25">
      <c r="A1001" s="414" t="str">
        <f t="shared" si="15"/>
        <v/>
      </c>
      <c r="B1001" s="415"/>
      <c r="C1001" s="118"/>
      <c r="D1001" s="118"/>
      <c r="E1001" s="418"/>
      <c r="F1001" s="418"/>
      <c r="G1001" s="417"/>
      <c r="H1001" s="417"/>
      <c r="I1001" s="82"/>
    </row>
    <row r="1002" spans="1:9" s="81" customFormat="1" ht="15.5" x14ac:dyDescent="0.25">
      <c r="A1002" s="414" t="str">
        <f t="shared" si="15"/>
        <v/>
      </c>
      <c r="B1002" s="415"/>
      <c r="C1002" s="118"/>
      <c r="D1002" s="118"/>
      <c r="E1002" s="418"/>
      <c r="F1002" s="418"/>
      <c r="G1002" s="417"/>
      <c r="H1002" s="417"/>
      <c r="I1002" s="82"/>
    </row>
    <row r="1003" spans="1:9" s="81" customFormat="1" ht="15.5" x14ac:dyDescent="0.25">
      <c r="A1003" s="414" t="str">
        <f t="shared" si="15"/>
        <v/>
      </c>
      <c r="B1003" s="415"/>
      <c r="C1003" s="118"/>
      <c r="D1003" s="118"/>
      <c r="E1003" s="418"/>
      <c r="F1003" s="418"/>
      <c r="G1003" s="417"/>
      <c r="H1003" s="417"/>
      <c r="I1003" s="82"/>
    </row>
    <row r="1004" spans="1:9" s="81" customFormat="1" ht="15.5" x14ac:dyDescent="0.25">
      <c r="A1004" s="414" t="str">
        <f t="shared" si="15"/>
        <v/>
      </c>
      <c r="B1004" s="415"/>
      <c r="C1004" s="118"/>
      <c r="D1004" s="118"/>
      <c r="E1004" s="418"/>
      <c r="F1004" s="418"/>
      <c r="G1004" s="417"/>
      <c r="H1004" s="417"/>
      <c r="I1004" s="82"/>
    </row>
    <row r="1005" spans="1:9" s="81" customFormat="1" ht="15.5" x14ac:dyDescent="0.25">
      <c r="A1005" s="414" t="str">
        <f t="shared" si="15"/>
        <v/>
      </c>
      <c r="B1005" s="415"/>
      <c r="C1005" s="118"/>
      <c r="D1005" s="118"/>
      <c r="E1005" s="418"/>
      <c r="F1005" s="418"/>
      <c r="G1005" s="417"/>
      <c r="H1005" s="417"/>
      <c r="I1005" s="82"/>
    </row>
    <row r="1006" spans="1:9" s="81" customFormat="1" ht="15.5" x14ac:dyDescent="0.25">
      <c r="A1006" s="414" t="str">
        <f t="shared" si="15"/>
        <v/>
      </c>
      <c r="B1006" s="415"/>
      <c r="C1006" s="118"/>
      <c r="D1006" s="118"/>
      <c r="E1006" s="418"/>
      <c r="F1006" s="418"/>
      <c r="G1006" s="417"/>
      <c r="H1006" s="417"/>
      <c r="I1006" s="82"/>
    </row>
    <row r="1007" spans="1:9" s="81" customFormat="1" ht="15.5" x14ac:dyDescent="0.25">
      <c r="A1007" s="414" t="str">
        <f t="shared" si="15"/>
        <v/>
      </c>
      <c r="B1007" s="415"/>
      <c r="C1007" s="118"/>
      <c r="D1007" s="118"/>
      <c r="E1007" s="418"/>
      <c r="F1007" s="418"/>
      <c r="G1007" s="417"/>
      <c r="H1007" s="417"/>
      <c r="I1007" s="82"/>
    </row>
    <row r="1008" spans="1:9" s="81" customFormat="1" ht="15.5" x14ac:dyDescent="0.25">
      <c r="A1008" s="414" t="str">
        <f t="shared" si="15"/>
        <v/>
      </c>
      <c r="B1008" s="415"/>
      <c r="C1008" s="118"/>
      <c r="D1008" s="118"/>
      <c r="E1008" s="418"/>
      <c r="F1008" s="418"/>
      <c r="G1008" s="417"/>
      <c r="H1008" s="417"/>
      <c r="I1008" s="82"/>
    </row>
    <row r="1009" spans="1:9" s="81" customFormat="1" ht="15.5" x14ac:dyDescent="0.25">
      <c r="A1009" s="414" t="str">
        <f t="shared" si="15"/>
        <v/>
      </c>
      <c r="B1009" s="415"/>
      <c r="C1009" s="118"/>
      <c r="D1009" s="118"/>
      <c r="E1009" s="418"/>
      <c r="F1009" s="418"/>
      <c r="G1009" s="417"/>
      <c r="H1009" s="417"/>
      <c r="I1009" s="82"/>
    </row>
    <row r="1010" spans="1:9" s="81" customFormat="1" ht="15.5" x14ac:dyDescent="0.25">
      <c r="A1010" s="414" t="str">
        <f t="shared" si="15"/>
        <v/>
      </c>
      <c r="B1010" s="415"/>
      <c r="C1010" s="118"/>
      <c r="D1010" s="118"/>
      <c r="E1010" s="418"/>
      <c r="F1010" s="418"/>
      <c r="G1010" s="417"/>
      <c r="H1010" s="417"/>
      <c r="I1010" s="82"/>
    </row>
    <row r="1011" spans="1:9" s="81" customFormat="1" ht="15.5" x14ac:dyDescent="0.25">
      <c r="A1011" s="414" t="str">
        <f t="shared" si="15"/>
        <v/>
      </c>
      <c r="B1011" s="415"/>
      <c r="C1011" s="118"/>
      <c r="D1011" s="118"/>
      <c r="E1011" s="418"/>
      <c r="F1011" s="418"/>
      <c r="G1011" s="417"/>
      <c r="H1011" s="417"/>
      <c r="I1011" s="82"/>
    </row>
    <row r="1012" spans="1:9" s="81" customFormat="1" ht="15.5" x14ac:dyDescent="0.25">
      <c r="A1012" s="414" t="str">
        <f t="shared" si="15"/>
        <v/>
      </c>
      <c r="B1012" s="415"/>
      <c r="C1012" s="118"/>
      <c r="D1012" s="118"/>
      <c r="E1012" s="418"/>
      <c r="F1012" s="418"/>
      <c r="G1012" s="417"/>
      <c r="H1012" s="417"/>
      <c r="I1012" s="82"/>
    </row>
    <row r="1013" spans="1:9" s="81" customFormat="1" ht="15.5" x14ac:dyDescent="0.25">
      <c r="A1013" s="414" t="str">
        <f t="shared" si="15"/>
        <v/>
      </c>
      <c r="B1013" s="415"/>
      <c r="C1013" s="118"/>
      <c r="D1013" s="118"/>
      <c r="E1013" s="418"/>
      <c r="F1013" s="418"/>
      <c r="G1013" s="417"/>
      <c r="H1013" s="417"/>
      <c r="I1013" s="82"/>
    </row>
    <row r="1014" spans="1:9" s="81" customFormat="1" ht="15.5" x14ac:dyDescent="0.25">
      <c r="A1014" s="414" t="str">
        <f t="shared" si="15"/>
        <v/>
      </c>
      <c r="B1014" s="415"/>
      <c r="C1014" s="118"/>
      <c r="D1014" s="118"/>
      <c r="E1014" s="418"/>
      <c r="F1014" s="418"/>
      <c r="G1014" s="417"/>
      <c r="H1014" s="417"/>
      <c r="I1014" s="82"/>
    </row>
    <row r="1015" spans="1:9" s="81" customFormat="1" ht="15.5" x14ac:dyDescent="0.25">
      <c r="A1015" s="414" t="str">
        <f t="shared" si="15"/>
        <v/>
      </c>
      <c r="B1015" s="415"/>
      <c r="C1015" s="118"/>
      <c r="D1015" s="118"/>
      <c r="E1015" s="418"/>
      <c r="F1015" s="418"/>
      <c r="G1015" s="417"/>
      <c r="H1015" s="417"/>
      <c r="I1015" s="82"/>
    </row>
    <row r="1016" spans="1:9" s="81" customFormat="1" ht="15.5" x14ac:dyDescent="0.25">
      <c r="A1016" s="414" t="str">
        <f t="shared" si="15"/>
        <v/>
      </c>
      <c r="B1016" s="415"/>
      <c r="C1016" s="118"/>
      <c r="D1016" s="118"/>
      <c r="E1016" s="418"/>
      <c r="F1016" s="418"/>
      <c r="G1016" s="417"/>
      <c r="H1016" s="417"/>
      <c r="I1016" s="82"/>
    </row>
    <row r="1017" spans="1:9" s="81" customFormat="1" ht="15.5" x14ac:dyDescent="0.25">
      <c r="A1017" s="414" t="str">
        <f t="shared" si="15"/>
        <v/>
      </c>
      <c r="B1017" s="415"/>
      <c r="C1017" s="118"/>
      <c r="D1017" s="118"/>
      <c r="E1017" s="418"/>
      <c r="F1017" s="418"/>
      <c r="G1017" s="417"/>
      <c r="H1017" s="417"/>
      <c r="I1017" s="82"/>
    </row>
    <row r="1018" spans="1:9" s="81" customFormat="1" ht="15.5" x14ac:dyDescent="0.25">
      <c r="A1018" s="414" t="str">
        <f t="shared" si="15"/>
        <v/>
      </c>
      <c r="B1018" s="415"/>
      <c r="C1018" s="118"/>
      <c r="D1018" s="118"/>
      <c r="E1018" s="418"/>
      <c r="F1018" s="418"/>
      <c r="G1018" s="417"/>
      <c r="H1018" s="417"/>
      <c r="I1018" s="82"/>
    </row>
    <row r="1019" spans="1:9" s="81" customFormat="1" ht="15.5" x14ac:dyDescent="0.25">
      <c r="A1019" s="414" t="str">
        <f t="shared" si="15"/>
        <v/>
      </c>
      <c r="B1019" s="415"/>
      <c r="C1019" s="118"/>
      <c r="D1019" s="118"/>
      <c r="E1019" s="418"/>
      <c r="F1019" s="418"/>
      <c r="G1019" s="417"/>
      <c r="H1019" s="417"/>
      <c r="I1019" s="82"/>
    </row>
  </sheetData>
  <sheetProtection password="EDE9" sheet="1" objects="1" scenarios="1"/>
  <mergeCells count="11">
    <mergeCell ref="H16:H19"/>
    <mergeCell ref="B7:E7"/>
    <mergeCell ref="A8:E11"/>
    <mergeCell ref="E12:G12"/>
    <mergeCell ref="A16:A19"/>
    <mergeCell ref="B16:B19"/>
    <mergeCell ref="C16:C19"/>
    <mergeCell ref="D16:D19"/>
    <mergeCell ref="E16:E19"/>
    <mergeCell ref="F16:F19"/>
    <mergeCell ref="G16:G19"/>
  </mergeCells>
  <conditionalFormatting sqref="B20:H1019">
    <cfRule type="cellIs" dxfId="3" priority="2" stopIfTrue="1" operator="notEqual">
      <formula>0</formula>
    </cfRule>
  </conditionalFormatting>
  <conditionalFormatting sqref="H6:H7">
    <cfRule type="cellIs" dxfId="2" priority="1" stopIfTrue="1" operator="equal">
      <formula>0</formula>
    </cfRule>
  </conditionalFormatting>
  <dataValidations count="1">
    <dataValidation type="custom" allowBlank="1" showErrorMessage="1" errorTitle="Betrag" error="Bitte geben Sie max. 2 Nachkommastellen an!" sqref="G20:H1019">
      <formula1>MOD(ROUND(G20*10^2,10),1)=0</formula1>
    </dataValidation>
  </dataValidations>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G523"/>
  <sheetViews>
    <sheetView showGridLines="0" topLeftCell="A6" workbookViewId="0">
      <selection activeCell="B24" sqref="B24"/>
    </sheetView>
  </sheetViews>
  <sheetFormatPr baseColWidth="10" defaultColWidth="11.453125" defaultRowHeight="12.5" x14ac:dyDescent="0.25"/>
  <cols>
    <col min="1" max="1" width="5.7265625" style="92" customWidth="1"/>
    <col min="2" max="2" width="20.7265625" style="92" customWidth="1"/>
    <col min="3" max="3" width="10.7265625" style="92" customWidth="1"/>
    <col min="4" max="4" width="40.7265625" style="92" customWidth="1"/>
    <col min="5" max="5" width="50.7265625" style="92" customWidth="1"/>
    <col min="6" max="6" width="22.7265625" style="92" customWidth="1"/>
    <col min="7" max="16384" width="11.453125" style="92"/>
  </cols>
  <sheetData>
    <row r="1" spans="1:6" ht="12" hidden="1" customHeight="1" x14ac:dyDescent="0.25">
      <c r="A1" s="89"/>
      <c r="B1" s="65" t="s">
        <v>32</v>
      </c>
      <c r="C1" s="91"/>
      <c r="D1" s="90"/>
      <c r="E1" s="90"/>
      <c r="F1" s="90"/>
    </row>
    <row r="2" spans="1:6" ht="12" hidden="1" customHeight="1" x14ac:dyDescent="0.25">
      <c r="A2" s="89"/>
      <c r="B2" s="67" t="str">
        <f ca="1">"$A$6:$F$"&amp;MAX(A:A)+ROW($A$23)</f>
        <v>$A$6:$F$23</v>
      </c>
      <c r="C2" s="91"/>
      <c r="D2" s="90"/>
      <c r="E2" s="90"/>
      <c r="F2" s="90"/>
    </row>
    <row r="3" spans="1:6" ht="12" hidden="1" customHeight="1" x14ac:dyDescent="0.25">
      <c r="A3" s="93"/>
      <c r="B3" s="90"/>
      <c r="C3" s="91"/>
      <c r="D3" s="90"/>
      <c r="E3" s="94"/>
      <c r="F3" s="94"/>
    </row>
    <row r="4" spans="1:6" ht="12" hidden="1" customHeight="1" x14ac:dyDescent="0.25">
      <c r="A4" s="65"/>
      <c r="B4" s="90"/>
      <c r="C4" s="91"/>
      <c r="D4" s="90"/>
      <c r="E4" s="66"/>
      <c r="F4" s="95"/>
    </row>
    <row r="5" spans="1:6" ht="12" hidden="1" customHeight="1" x14ac:dyDescent="0.25">
      <c r="A5" s="67"/>
      <c r="B5" s="90"/>
      <c r="C5" s="91"/>
      <c r="D5" s="90"/>
      <c r="E5" s="66"/>
      <c r="F5" s="96"/>
    </row>
    <row r="6" spans="1:6" ht="15" customHeight="1" x14ac:dyDescent="0.25">
      <c r="A6" s="97" t="s">
        <v>26</v>
      </c>
      <c r="B6" s="98"/>
      <c r="C6" s="99"/>
      <c r="E6" s="100" t="s">
        <v>22</v>
      </c>
      <c r="F6" s="126" t="str">
        <f>'Seite 1'!$P$18</f>
        <v>F-EEF</v>
      </c>
    </row>
    <row r="7" spans="1:6" ht="15" customHeight="1" x14ac:dyDescent="0.25">
      <c r="A7" s="624" t="s">
        <v>39</v>
      </c>
      <c r="B7" s="624"/>
      <c r="C7" s="624"/>
      <c r="D7" s="624"/>
      <c r="E7" s="2" t="s">
        <v>23</v>
      </c>
      <c r="F7" s="127">
        <f ca="1">'Seite 1'!$P$17</f>
        <v>44924</v>
      </c>
    </row>
    <row r="8" spans="1:6" ht="15" customHeight="1" x14ac:dyDescent="0.25">
      <c r="A8" s="624"/>
      <c r="B8" s="624"/>
      <c r="C8" s="624"/>
      <c r="D8" s="624"/>
      <c r="E8" s="128"/>
      <c r="F8" s="69" t="str">
        <f>'Seite 1'!$A$65</f>
        <v>VWN Förderung einer EEFL Beratungsstelle - Onlineberatung</v>
      </c>
    </row>
    <row r="9" spans="1:6" ht="15" customHeight="1" x14ac:dyDescent="0.25">
      <c r="A9" s="624"/>
      <c r="B9" s="624"/>
      <c r="C9" s="624"/>
      <c r="D9" s="624"/>
      <c r="E9" s="128"/>
      <c r="F9" s="70" t="str">
        <f>'Seite 1'!$A$66</f>
        <v>Formularversion: V 2.0 vom 02.01.23 - öffentlich -</v>
      </c>
    </row>
    <row r="10" spans="1:6" ht="18" customHeight="1" x14ac:dyDescent="0.25">
      <c r="A10" s="101"/>
      <c r="B10" s="102"/>
      <c r="C10" s="103"/>
      <c r="D10" s="104" t="str">
        <f>A6</f>
        <v>Einnahmen</v>
      </c>
      <c r="E10" s="105"/>
      <c r="F10" s="106">
        <f>SUMPRODUCT(ROUND(F11:F16,2))</f>
        <v>0</v>
      </c>
    </row>
    <row r="11" spans="1:6" ht="15" customHeight="1" x14ac:dyDescent="0.25">
      <c r="A11" s="107"/>
      <c r="B11" s="108"/>
      <c r="C11" s="109"/>
      <c r="D11" s="110" t="s">
        <v>34</v>
      </c>
      <c r="E11" s="111" t="str">
        <f>CONCATENATE('Seite 3'!A20," ",'Seite 3'!B20)</f>
        <v>3.1 Eigenmittel des Antragstellers</v>
      </c>
      <c r="F11" s="240">
        <f t="shared" ref="F11:F15" si="0">SUMPRODUCT(($D$24:$D$523=E11)*(ROUND($F$24:$F$523,2)))</f>
        <v>0</v>
      </c>
    </row>
    <row r="12" spans="1:6" ht="15" customHeight="1" x14ac:dyDescent="0.25">
      <c r="A12" s="107"/>
      <c r="B12" s="108"/>
      <c r="C12" s="109"/>
      <c r="D12" s="110"/>
      <c r="E12" s="113" t="str">
        <f>CONCATENATE('Seite 3'!A21," ",'Seite 3'!B21)</f>
        <v>3.2 Einnahmen von Dritten</v>
      </c>
      <c r="F12" s="240">
        <f t="shared" si="0"/>
        <v>0</v>
      </c>
    </row>
    <row r="13" spans="1:6" ht="15" customHeight="1" x14ac:dyDescent="0.25">
      <c r="A13" s="107"/>
      <c r="B13" s="108"/>
      <c r="C13" s="109"/>
      <c r="D13" s="110"/>
      <c r="E13" s="113" t="str">
        <f>CONCATENATE('Seite 3'!A22," ",'Seite 3'!B22)</f>
        <v>3.3 Spenden</v>
      </c>
      <c r="F13" s="240">
        <f t="shared" si="0"/>
        <v>0</v>
      </c>
    </row>
    <row r="14" spans="1:6" ht="15" customHeight="1" x14ac:dyDescent="0.25">
      <c r="A14" s="107"/>
      <c r="B14" s="108"/>
      <c r="C14" s="109"/>
      <c r="D14" s="110"/>
      <c r="E14" s="113" t="str">
        <f>CONCATENATE('Seite 3'!A26," ",'Seite 3'!B26)</f>
        <v>4.1 Mittel der zuständigen kreisfreien Stadt</v>
      </c>
      <c r="F14" s="240">
        <f t="shared" si="0"/>
        <v>0</v>
      </c>
    </row>
    <row r="15" spans="1:6" ht="15" customHeight="1" x14ac:dyDescent="0.25">
      <c r="A15" s="107"/>
      <c r="B15" s="108"/>
      <c r="C15" s="109"/>
      <c r="D15" s="110"/>
      <c r="E15" s="113" t="str">
        <f>CONCATENATE('Seite 3'!A27," ",'Seite 3'!B27)</f>
        <v>4.2 Mittel des zuständigen Landkreises</v>
      </c>
      <c r="F15" s="240">
        <f t="shared" si="0"/>
        <v>0</v>
      </c>
    </row>
    <row r="16" spans="1:6" ht="15" customHeight="1" x14ac:dyDescent="0.25">
      <c r="A16" s="107"/>
      <c r="B16" s="108"/>
      <c r="C16" s="109"/>
      <c r="D16" s="112"/>
      <c r="E16" s="113" t="s">
        <v>169</v>
      </c>
      <c r="F16" s="240">
        <f>SUMPRODUCT(($D$24:$D$523=E16)*(ROUND($F$24:$F$523,2)))</f>
        <v>0</v>
      </c>
    </row>
    <row r="17" spans="1:7" ht="12" customHeight="1" x14ac:dyDescent="0.25">
      <c r="A17" s="114"/>
      <c r="B17" s="108"/>
      <c r="C17" s="109"/>
      <c r="D17" s="108"/>
      <c r="E17" s="108"/>
      <c r="F17" s="115"/>
    </row>
    <row r="18" spans="1:7" ht="15" customHeight="1" x14ac:dyDescent="0.25">
      <c r="A18" s="116" t="str">
        <f ca="1">CONCATENATE("Belegliste¹ der ",$A$6," - Aktenzeichen ",IF($F$6="F-BAN","F-BAN______",$F$6)," - Nachweis vom ",IF($F$7=0,"_________",TEXT($F$7,"TT.MM.JJJJ")))</f>
        <v>Belegliste¹ der Einnahmen - Aktenzeichen F-EEF - Nachweis vom 29.12.2022</v>
      </c>
      <c r="B18" s="108"/>
      <c r="C18" s="109"/>
      <c r="D18" s="108"/>
      <c r="E18" s="108"/>
      <c r="F18" s="115"/>
    </row>
    <row r="19" spans="1:7" ht="5.15" customHeight="1" x14ac:dyDescent="0.25">
      <c r="A19" s="107"/>
      <c r="B19" s="108"/>
      <c r="C19" s="109"/>
      <c r="D19" s="108"/>
      <c r="E19" s="108"/>
      <c r="F19" s="115"/>
    </row>
    <row r="20" spans="1:7" ht="12" customHeight="1" x14ac:dyDescent="0.25">
      <c r="A20" s="625" t="s">
        <v>21</v>
      </c>
      <c r="B20" s="628" t="s">
        <v>35</v>
      </c>
      <c r="C20" s="625" t="s">
        <v>36</v>
      </c>
      <c r="D20" s="628" t="s">
        <v>37</v>
      </c>
      <c r="E20" s="628" t="s">
        <v>38</v>
      </c>
      <c r="F20" s="621" t="s">
        <v>13</v>
      </c>
    </row>
    <row r="21" spans="1:7" ht="12" customHeight="1" x14ac:dyDescent="0.25">
      <c r="A21" s="626"/>
      <c r="B21" s="629"/>
      <c r="C21" s="626"/>
      <c r="D21" s="629"/>
      <c r="E21" s="629"/>
      <c r="F21" s="622"/>
    </row>
    <row r="22" spans="1:7" ht="12" customHeight="1" x14ac:dyDescent="0.25">
      <c r="A22" s="626"/>
      <c r="B22" s="629"/>
      <c r="C22" s="626"/>
      <c r="D22" s="629"/>
      <c r="E22" s="629"/>
      <c r="F22" s="622"/>
    </row>
    <row r="23" spans="1:7" ht="12" customHeight="1" thickBot="1" x14ac:dyDescent="0.3">
      <c r="A23" s="627"/>
      <c r="B23" s="630"/>
      <c r="C23" s="627"/>
      <c r="D23" s="630"/>
      <c r="E23" s="630"/>
      <c r="F23" s="623"/>
    </row>
    <row r="24" spans="1:7" s="122" customFormat="1" ht="14.5" thickTop="1" x14ac:dyDescent="0.3">
      <c r="A24" s="414" t="str">
        <f>IF(COUNTA(B24:F24)&gt;0,ROW()-ROW($A$23),"")</f>
        <v/>
      </c>
      <c r="B24" s="117"/>
      <c r="C24" s="118"/>
      <c r="D24" s="119"/>
      <c r="E24" s="119"/>
      <c r="F24" s="120"/>
      <c r="G24" s="121"/>
    </row>
    <row r="25" spans="1:7" s="122" customFormat="1" ht="15.5" x14ac:dyDescent="0.35">
      <c r="A25" s="414" t="str">
        <f t="shared" ref="A25:A88" si="1">IF(COUNTA(B25:F25)&gt;0,ROW()-ROW($A$23),"")</f>
        <v/>
      </c>
      <c r="B25" s="123"/>
      <c r="C25" s="118"/>
      <c r="D25" s="119"/>
      <c r="E25" s="124"/>
      <c r="F25" s="120"/>
      <c r="G25" s="125"/>
    </row>
    <row r="26" spans="1:7" s="122" customFormat="1" ht="15.5" x14ac:dyDescent="0.35">
      <c r="A26" s="414" t="str">
        <f t="shared" si="1"/>
        <v/>
      </c>
      <c r="B26" s="123"/>
      <c r="C26" s="118"/>
      <c r="D26" s="119"/>
      <c r="E26" s="124"/>
      <c r="F26" s="120"/>
      <c r="G26" s="125"/>
    </row>
    <row r="27" spans="1:7" s="122" customFormat="1" ht="15.5" x14ac:dyDescent="0.35">
      <c r="A27" s="414" t="str">
        <f t="shared" si="1"/>
        <v/>
      </c>
      <c r="B27" s="123"/>
      <c r="C27" s="118"/>
      <c r="D27" s="119"/>
      <c r="E27" s="124"/>
      <c r="F27" s="120"/>
      <c r="G27" s="125"/>
    </row>
    <row r="28" spans="1:7" s="122" customFormat="1" ht="15.5" x14ac:dyDescent="0.35">
      <c r="A28" s="414" t="str">
        <f t="shared" si="1"/>
        <v/>
      </c>
      <c r="B28" s="123"/>
      <c r="C28" s="118"/>
      <c r="D28" s="119"/>
      <c r="E28" s="124"/>
      <c r="F28" s="120"/>
      <c r="G28" s="125"/>
    </row>
    <row r="29" spans="1:7" s="122" customFormat="1" ht="15.5" x14ac:dyDescent="0.35">
      <c r="A29" s="414" t="str">
        <f t="shared" si="1"/>
        <v/>
      </c>
      <c r="B29" s="123"/>
      <c r="C29" s="118"/>
      <c r="D29" s="119"/>
      <c r="E29" s="124"/>
      <c r="F29" s="120"/>
      <c r="G29" s="125"/>
    </row>
    <row r="30" spans="1:7" s="122" customFormat="1" ht="15.5" x14ac:dyDescent="0.35">
      <c r="A30" s="414" t="str">
        <f t="shared" si="1"/>
        <v/>
      </c>
      <c r="B30" s="123"/>
      <c r="C30" s="118"/>
      <c r="D30" s="119"/>
      <c r="E30" s="124"/>
      <c r="F30" s="120"/>
      <c r="G30" s="125"/>
    </row>
    <row r="31" spans="1:7" s="122" customFormat="1" ht="15.5" x14ac:dyDescent="0.35">
      <c r="A31" s="414" t="str">
        <f t="shared" si="1"/>
        <v/>
      </c>
      <c r="B31" s="123"/>
      <c r="C31" s="118"/>
      <c r="D31" s="119"/>
      <c r="E31" s="124"/>
      <c r="F31" s="120"/>
      <c r="G31" s="125"/>
    </row>
    <row r="32" spans="1:7" s="122" customFormat="1" ht="15.5" x14ac:dyDescent="0.35">
      <c r="A32" s="414" t="str">
        <f t="shared" si="1"/>
        <v/>
      </c>
      <c r="B32" s="123"/>
      <c r="C32" s="118"/>
      <c r="D32" s="119"/>
      <c r="E32" s="124"/>
      <c r="F32" s="120"/>
      <c r="G32" s="125"/>
    </row>
    <row r="33" spans="1:7" s="122" customFormat="1" ht="15.5" x14ac:dyDescent="0.35">
      <c r="A33" s="414" t="str">
        <f t="shared" si="1"/>
        <v/>
      </c>
      <c r="B33" s="123"/>
      <c r="C33" s="118"/>
      <c r="D33" s="119"/>
      <c r="E33" s="124"/>
      <c r="F33" s="120"/>
      <c r="G33" s="125"/>
    </row>
    <row r="34" spans="1:7" s="122" customFormat="1" ht="15.5" x14ac:dyDescent="0.35">
      <c r="A34" s="414" t="str">
        <f t="shared" si="1"/>
        <v/>
      </c>
      <c r="B34" s="123"/>
      <c r="C34" s="118"/>
      <c r="D34" s="119"/>
      <c r="E34" s="124"/>
      <c r="F34" s="120"/>
      <c r="G34" s="125"/>
    </row>
    <row r="35" spans="1:7" s="122" customFormat="1" ht="15.5" x14ac:dyDescent="0.35">
      <c r="A35" s="414" t="str">
        <f t="shared" si="1"/>
        <v/>
      </c>
      <c r="B35" s="123"/>
      <c r="C35" s="118"/>
      <c r="D35" s="119"/>
      <c r="E35" s="124"/>
      <c r="F35" s="120"/>
      <c r="G35" s="125"/>
    </row>
    <row r="36" spans="1:7" s="122" customFormat="1" ht="15.5" x14ac:dyDescent="0.35">
      <c r="A36" s="414" t="str">
        <f t="shared" si="1"/>
        <v/>
      </c>
      <c r="B36" s="123"/>
      <c r="C36" s="118"/>
      <c r="D36" s="119"/>
      <c r="E36" s="124"/>
      <c r="F36" s="120"/>
      <c r="G36" s="125"/>
    </row>
    <row r="37" spans="1:7" s="122" customFormat="1" ht="15.5" x14ac:dyDescent="0.35">
      <c r="A37" s="414" t="str">
        <f t="shared" si="1"/>
        <v/>
      </c>
      <c r="B37" s="123"/>
      <c r="C37" s="118"/>
      <c r="D37" s="119"/>
      <c r="E37" s="124"/>
      <c r="F37" s="120"/>
      <c r="G37" s="125"/>
    </row>
    <row r="38" spans="1:7" s="122" customFormat="1" ht="15.5" x14ac:dyDescent="0.35">
      <c r="A38" s="414" t="str">
        <f t="shared" si="1"/>
        <v/>
      </c>
      <c r="B38" s="123"/>
      <c r="C38" s="118"/>
      <c r="D38" s="119"/>
      <c r="E38" s="124"/>
      <c r="F38" s="120"/>
      <c r="G38" s="125"/>
    </row>
    <row r="39" spans="1:7" s="122" customFormat="1" ht="15.5" x14ac:dyDescent="0.35">
      <c r="A39" s="414" t="str">
        <f t="shared" si="1"/>
        <v/>
      </c>
      <c r="B39" s="123"/>
      <c r="C39" s="118"/>
      <c r="D39" s="119"/>
      <c r="E39" s="124"/>
      <c r="F39" s="120"/>
      <c r="G39" s="125"/>
    </row>
    <row r="40" spans="1:7" s="122" customFormat="1" ht="15.5" x14ac:dyDescent="0.35">
      <c r="A40" s="414" t="str">
        <f t="shared" si="1"/>
        <v/>
      </c>
      <c r="B40" s="123"/>
      <c r="C40" s="118"/>
      <c r="D40" s="119"/>
      <c r="E40" s="124"/>
      <c r="F40" s="120"/>
      <c r="G40" s="125"/>
    </row>
    <row r="41" spans="1:7" s="122" customFormat="1" ht="15.5" x14ac:dyDescent="0.35">
      <c r="A41" s="414" t="str">
        <f t="shared" si="1"/>
        <v/>
      </c>
      <c r="B41" s="123"/>
      <c r="C41" s="118"/>
      <c r="D41" s="119"/>
      <c r="E41" s="124"/>
      <c r="F41" s="120"/>
      <c r="G41" s="125"/>
    </row>
    <row r="42" spans="1:7" s="122" customFormat="1" ht="15.5" x14ac:dyDescent="0.35">
      <c r="A42" s="414" t="str">
        <f t="shared" si="1"/>
        <v/>
      </c>
      <c r="B42" s="123"/>
      <c r="C42" s="118"/>
      <c r="D42" s="119"/>
      <c r="E42" s="124"/>
      <c r="F42" s="120"/>
      <c r="G42" s="125"/>
    </row>
    <row r="43" spans="1:7" s="122" customFormat="1" ht="15.5" x14ac:dyDescent="0.35">
      <c r="A43" s="414" t="str">
        <f t="shared" si="1"/>
        <v/>
      </c>
      <c r="B43" s="123"/>
      <c r="C43" s="118"/>
      <c r="D43" s="119"/>
      <c r="E43" s="124"/>
      <c r="F43" s="120"/>
      <c r="G43" s="125"/>
    </row>
    <row r="44" spans="1:7" s="122" customFormat="1" ht="15.5" x14ac:dyDescent="0.35">
      <c r="A44" s="414" t="str">
        <f t="shared" si="1"/>
        <v/>
      </c>
      <c r="B44" s="123"/>
      <c r="C44" s="118"/>
      <c r="D44" s="119"/>
      <c r="E44" s="124"/>
      <c r="F44" s="120"/>
      <c r="G44" s="125"/>
    </row>
    <row r="45" spans="1:7" s="122" customFormat="1" ht="15.5" x14ac:dyDescent="0.35">
      <c r="A45" s="414" t="str">
        <f t="shared" si="1"/>
        <v/>
      </c>
      <c r="B45" s="123"/>
      <c r="C45" s="118"/>
      <c r="D45" s="119"/>
      <c r="E45" s="124"/>
      <c r="F45" s="120"/>
      <c r="G45" s="125"/>
    </row>
    <row r="46" spans="1:7" s="122" customFormat="1" ht="15.5" x14ac:dyDescent="0.35">
      <c r="A46" s="414" t="str">
        <f t="shared" si="1"/>
        <v/>
      </c>
      <c r="B46" s="123"/>
      <c r="C46" s="118"/>
      <c r="D46" s="119"/>
      <c r="E46" s="124"/>
      <c r="F46" s="120"/>
      <c r="G46" s="125"/>
    </row>
    <row r="47" spans="1:7" s="122" customFormat="1" ht="15.5" x14ac:dyDescent="0.35">
      <c r="A47" s="414" t="str">
        <f t="shared" si="1"/>
        <v/>
      </c>
      <c r="B47" s="123"/>
      <c r="C47" s="118"/>
      <c r="D47" s="119"/>
      <c r="E47" s="124"/>
      <c r="F47" s="120"/>
      <c r="G47" s="125"/>
    </row>
    <row r="48" spans="1:7" s="122" customFormat="1" ht="15.5" x14ac:dyDescent="0.35">
      <c r="A48" s="414" t="str">
        <f t="shared" si="1"/>
        <v/>
      </c>
      <c r="B48" s="123"/>
      <c r="C48" s="118"/>
      <c r="D48" s="119"/>
      <c r="E48" s="124"/>
      <c r="F48" s="120"/>
      <c r="G48" s="125"/>
    </row>
    <row r="49" spans="1:7" s="122" customFormat="1" ht="15.5" x14ac:dyDescent="0.35">
      <c r="A49" s="414" t="str">
        <f t="shared" si="1"/>
        <v/>
      </c>
      <c r="B49" s="123"/>
      <c r="C49" s="118"/>
      <c r="D49" s="119"/>
      <c r="E49" s="124"/>
      <c r="F49" s="120"/>
      <c r="G49" s="125"/>
    </row>
    <row r="50" spans="1:7" s="122" customFormat="1" ht="15.5" x14ac:dyDescent="0.35">
      <c r="A50" s="414" t="str">
        <f t="shared" si="1"/>
        <v/>
      </c>
      <c r="B50" s="123"/>
      <c r="C50" s="118"/>
      <c r="D50" s="119"/>
      <c r="E50" s="124"/>
      <c r="F50" s="120"/>
      <c r="G50" s="125"/>
    </row>
    <row r="51" spans="1:7" s="122" customFormat="1" ht="15.5" x14ac:dyDescent="0.35">
      <c r="A51" s="414" t="str">
        <f t="shared" si="1"/>
        <v/>
      </c>
      <c r="B51" s="123"/>
      <c r="C51" s="118"/>
      <c r="D51" s="119"/>
      <c r="E51" s="124"/>
      <c r="F51" s="120"/>
      <c r="G51" s="125"/>
    </row>
    <row r="52" spans="1:7" s="122" customFormat="1" ht="15.5" x14ac:dyDescent="0.35">
      <c r="A52" s="414" t="str">
        <f t="shared" si="1"/>
        <v/>
      </c>
      <c r="B52" s="123"/>
      <c r="C52" s="118"/>
      <c r="D52" s="119"/>
      <c r="E52" s="124"/>
      <c r="F52" s="120"/>
      <c r="G52" s="125"/>
    </row>
    <row r="53" spans="1:7" s="122" customFormat="1" ht="15.5" x14ac:dyDescent="0.35">
      <c r="A53" s="414" t="str">
        <f t="shared" si="1"/>
        <v/>
      </c>
      <c r="B53" s="123"/>
      <c r="C53" s="118"/>
      <c r="D53" s="119"/>
      <c r="E53" s="124"/>
      <c r="F53" s="120"/>
      <c r="G53" s="125"/>
    </row>
    <row r="54" spans="1:7" s="122" customFormat="1" ht="15.5" x14ac:dyDescent="0.35">
      <c r="A54" s="414" t="str">
        <f t="shared" si="1"/>
        <v/>
      </c>
      <c r="B54" s="123"/>
      <c r="C54" s="118"/>
      <c r="D54" s="119"/>
      <c r="E54" s="124"/>
      <c r="F54" s="120"/>
      <c r="G54" s="125"/>
    </row>
    <row r="55" spans="1:7" s="122" customFormat="1" ht="15.5" x14ac:dyDescent="0.35">
      <c r="A55" s="414" t="str">
        <f t="shared" si="1"/>
        <v/>
      </c>
      <c r="B55" s="123"/>
      <c r="C55" s="118"/>
      <c r="D55" s="119"/>
      <c r="E55" s="124"/>
      <c r="F55" s="120"/>
      <c r="G55" s="125"/>
    </row>
    <row r="56" spans="1:7" s="122" customFormat="1" ht="15.5" x14ac:dyDescent="0.35">
      <c r="A56" s="414" t="str">
        <f t="shared" si="1"/>
        <v/>
      </c>
      <c r="B56" s="123"/>
      <c r="C56" s="118"/>
      <c r="D56" s="119"/>
      <c r="E56" s="124"/>
      <c r="F56" s="120"/>
      <c r="G56" s="125"/>
    </row>
    <row r="57" spans="1:7" s="122" customFormat="1" ht="15.5" x14ac:dyDescent="0.35">
      <c r="A57" s="414" t="str">
        <f t="shared" si="1"/>
        <v/>
      </c>
      <c r="B57" s="123"/>
      <c r="C57" s="118"/>
      <c r="D57" s="119"/>
      <c r="E57" s="124"/>
      <c r="F57" s="120"/>
      <c r="G57" s="125"/>
    </row>
    <row r="58" spans="1:7" s="122" customFormat="1" ht="15.5" x14ac:dyDescent="0.35">
      <c r="A58" s="414" t="str">
        <f t="shared" si="1"/>
        <v/>
      </c>
      <c r="B58" s="123"/>
      <c r="C58" s="118"/>
      <c r="D58" s="119"/>
      <c r="E58" s="124"/>
      <c r="F58" s="120"/>
      <c r="G58" s="125"/>
    </row>
    <row r="59" spans="1:7" s="122" customFormat="1" ht="15.5" x14ac:dyDescent="0.35">
      <c r="A59" s="414" t="str">
        <f t="shared" si="1"/>
        <v/>
      </c>
      <c r="B59" s="123"/>
      <c r="C59" s="118"/>
      <c r="D59" s="119"/>
      <c r="E59" s="124"/>
      <c r="F59" s="120"/>
      <c r="G59" s="125"/>
    </row>
    <row r="60" spans="1:7" s="122" customFormat="1" ht="15.5" x14ac:dyDescent="0.35">
      <c r="A60" s="414" t="str">
        <f t="shared" si="1"/>
        <v/>
      </c>
      <c r="B60" s="123"/>
      <c r="C60" s="118"/>
      <c r="D60" s="119"/>
      <c r="E60" s="124"/>
      <c r="F60" s="120"/>
      <c r="G60" s="125"/>
    </row>
    <row r="61" spans="1:7" s="122" customFormat="1" ht="15.5" x14ac:dyDescent="0.35">
      <c r="A61" s="414" t="str">
        <f t="shared" si="1"/>
        <v/>
      </c>
      <c r="B61" s="123"/>
      <c r="C61" s="118"/>
      <c r="D61" s="119"/>
      <c r="E61" s="124"/>
      <c r="F61" s="120"/>
      <c r="G61" s="125"/>
    </row>
    <row r="62" spans="1:7" s="122" customFormat="1" ht="15.5" x14ac:dyDescent="0.35">
      <c r="A62" s="414" t="str">
        <f t="shared" si="1"/>
        <v/>
      </c>
      <c r="B62" s="123"/>
      <c r="C62" s="118"/>
      <c r="D62" s="119"/>
      <c r="E62" s="124"/>
      <c r="F62" s="120"/>
      <c r="G62" s="125"/>
    </row>
    <row r="63" spans="1:7" s="122" customFormat="1" ht="15.5" x14ac:dyDescent="0.35">
      <c r="A63" s="414" t="str">
        <f t="shared" si="1"/>
        <v/>
      </c>
      <c r="B63" s="123"/>
      <c r="C63" s="118"/>
      <c r="D63" s="119"/>
      <c r="E63" s="124"/>
      <c r="F63" s="120"/>
      <c r="G63" s="125"/>
    </row>
    <row r="64" spans="1:7" s="122" customFormat="1" ht="15.5" x14ac:dyDescent="0.35">
      <c r="A64" s="414" t="str">
        <f t="shared" si="1"/>
        <v/>
      </c>
      <c r="B64" s="123"/>
      <c r="C64" s="118"/>
      <c r="D64" s="119"/>
      <c r="E64" s="124"/>
      <c r="F64" s="120"/>
      <c r="G64" s="125"/>
    </row>
    <row r="65" spans="1:7" s="122" customFormat="1" ht="15.5" x14ac:dyDescent="0.35">
      <c r="A65" s="414" t="str">
        <f t="shared" si="1"/>
        <v/>
      </c>
      <c r="B65" s="123"/>
      <c r="C65" s="118"/>
      <c r="D65" s="119"/>
      <c r="E65" s="124"/>
      <c r="F65" s="120"/>
      <c r="G65" s="125"/>
    </row>
    <row r="66" spans="1:7" s="122" customFormat="1" ht="15.5" x14ac:dyDescent="0.35">
      <c r="A66" s="414" t="str">
        <f t="shared" si="1"/>
        <v/>
      </c>
      <c r="B66" s="123"/>
      <c r="C66" s="118"/>
      <c r="D66" s="119"/>
      <c r="E66" s="124"/>
      <c r="F66" s="120"/>
      <c r="G66" s="125"/>
    </row>
    <row r="67" spans="1:7" s="122" customFormat="1" ht="15.5" x14ac:dyDescent="0.35">
      <c r="A67" s="414" t="str">
        <f t="shared" si="1"/>
        <v/>
      </c>
      <c r="B67" s="123"/>
      <c r="C67" s="118"/>
      <c r="D67" s="119"/>
      <c r="E67" s="124"/>
      <c r="F67" s="120"/>
      <c r="G67" s="125"/>
    </row>
    <row r="68" spans="1:7" s="122" customFormat="1" ht="15.5" x14ac:dyDescent="0.35">
      <c r="A68" s="414" t="str">
        <f t="shared" si="1"/>
        <v/>
      </c>
      <c r="B68" s="123"/>
      <c r="C68" s="118"/>
      <c r="D68" s="119"/>
      <c r="E68" s="124"/>
      <c r="F68" s="120"/>
      <c r="G68" s="125"/>
    </row>
    <row r="69" spans="1:7" s="122" customFormat="1" ht="15.5" x14ac:dyDescent="0.35">
      <c r="A69" s="414" t="str">
        <f t="shared" si="1"/>
        <v/>
      </c>
      <c r="B69" s="123"/>
      <c r="C69" s="118"/>
      <c r="D69" s="119"/>
      <c r="E69" s="124"/>
      <c r="F69" s="120"/>
      <c r="G69" s="125"/>
    </row>
    <row r="70" spans="1:7" s="122" customFormat="1" ht="15.5" x14ac:dyDescent="0.35">
      <c r="A70" s="414" t="str">
        <f t="shared" si="1"/>
        <v/>
      </c>
      <c r="B70" s="123"/>
      <c r="C70" s="118"/>
      <c r="D70" s="119"/>
      <c r="E70" s="124"/>
      <c r="F70" s="120"/>
      <c r="G70" s="125"/>
    </row>
    <row r="71" spans="1:7" s="122" customFormat="1" ht="15.5" x14ac:dyDescent="0.35">
      <c r="A71" s="414" t="str">
        <f t="shared" si="1"/>
        <v/>
      </c>
      <c r="B71" s="123"/>
      <c r="C71" s="118"/>
      <c r="D71" s="119"/>
      <c r="E71" s="124"/>
      <c r="F71" s="120"/>
      <c r="G71" s="125"/>
    </row>
    <row r="72" spans="1:7" s="122" customFormat="1" ht="15.5" x14ac:dyDescent="0.35">
      <c r="A72" s="414" t="str">
        <f t="shared" si="1"/>
        <v/>
      </c>
      <c r="B72" s="123"/>
      <c r="C72" s="118"/>
      <c r="D72" s="119"/>
      <c r="E72" s="124"/>
      <c r="F72" s="120"/>
      <c r="G72" s="125"/>
    </row>
    <row r="73" spans="1:7" s="122" customFormat="1" ht="15.5" x14ac:dyDescent="0.35">
      <c r="A73" s="414" t="str">
        <f t="shared" si="1"/>
        <v/>
      </c>
      <c r="B73" s="123"/>
      <c r="C73" s="118"/>
      <c r="D73" s="119"/>
      <c r="E73" s="124"/>
      <c r="F73" s="120"/>
      <c r="G73" s="125"/>
    </row>
    <row r="74" spans="1:7" s="122" customFormat="1" ht="15.5" x14ac:dyDescent="0.35">
      <c r="A74" s="414" t="str">
        <f t="shared" si="1"/>
        <v/>
      </c>
      <c r="B74" s="123"/>
      <c r="C74" s="118"/>
      <c r="D74" s="119"/>
      <c r="E74" s="124"/>
      <c r="F74" s="120"/>
      <c r="G74" s="125"/>
    </row>
    <row r="75" spans="1:7" s="122" customFormat="1" ht="15.5" x14ac:dyDescent="0.35">
      <c r="A75" s="414" t="str">
        <f t="shared" si="1"/>
        <v/>
      </c>
      <c r="B75" s="123"/>
      <c r="C75" s="118"/>
      <c r="D75" s="119"/>
      <c r="E75" s="124"/>
      <c r="F75" s="120"/>
      <c r="G75" s="125"/>
    </row>
    <row r="76" spans="1:7" s="122" customFormat="1" ht="15.5" x14ac:dyDescent="0.35">
      <c r="A76" s="414" t="str">
        <f t="shared" si="1"/>
        <v/>
      </c>
      <c r="B76" s="123"/>
      <c r="C76" s="118"/>
      <c r="D76" s="119"/>
      <c r="E76" s="124"/>
      <c r="F76" s="120"/>
      <c r="G76" s="125"/>
    </row>
    <row r="77" spans="1:7" s="122" customFormat="1" ht="15.5" x14ac:dyDescent="0.35">
      <c r="A77" s="414" t="str">
        <f t="shared" si="1"/>
        <v/>
      </c>
      <c r="B77" s="123"/>
      <c r="C77" s="118"/>
      <c r="D77" s="119"/>
      <c r="E77" s="124"/>
      <c r="F77" s="120"/>
      <c r="G77" s="125"/>
    </row>
    <row r="78" spans="1:7" s="122" customFormat="1" ht="15.5" x14ac:dyDescent="0.35">
      <c r="A78" s="414" t="str">
        <f t="shared" si="1"/>
        <v/>
      </c>
      <c r="B78" s="123"/>
      <c r="C78" s="118"/>
      <c r="D78" s="119"/>
      <c r="E78" s="124"/>
      <c r="F78" s="120"/>
      <c r="G78" s="125"/>
    </row>
    <row r="79" spans="1:7" s="122" customFormat="1" ht="15.5" x14ac:dyDescent="0.35">
      <c r="A79" s="414" t="str">
        <f t="shared" si="1"/>
        <v/>
      </c>
      <c r="B79" s="123"/>
      <c r="C79" s="118"/>
      <c r="D79" s="119"/>
      <c r="E79" s="124"/>
      <c r="F79" s="120"/>
      <c r="G79" s="125"/>
    </row>
    <row r="80" spans="1:7" s="122" customFormat="1" ht="15.5" x14ac:dyDescent="0.35">
      <c r="A80" s="414" t="str">
        <f t="shared" si="1"/>
        <v/>
      </c>
      <c r="B80" s="123"/>
      <c r="C80" s="118"/>
      <c r="D80" s="119"/>
      <c r="E80" s="124"/>
      <c r="F80" s="120"/>
      <c r="G80" s="125"/>
    </row>
    <row r="81" spans="1:7" s="122" customFormat="1" ht="15.5" x14ac:dyDescent="0.35">
      <c r="A81" s="414" t="str">
        <f t="shared" si="1"/>
        <v/>
      </c>
      <c r="B81" s="123"/>
      <c r="C81" s="118"/>
      <c r="D81" s="119"/>
      <c r="E81" s="124"/>
      <c r="F81" s="120"/>
      <c r="G81" s="125"/>
    </row>
    <row r="82" spans="1:7" s="122" customFormat="1" ht="15.5" x14ac:dyDescent="0.35">
      <c r="A82" s="414" t="str">
        <f t="shared" si="1"/>
        <v/>
      </c>
      <c r="B82" s="123"/>
      <c r="C82" s="118"/>
      <c r="D82" s="119"/>
      <c r="E82" s="124"/>
      <c r="F82" s="120"/>
      <c r="G82" s="125"/>
    </row>
    <row r="83" spans="1:7" s="122" customFormat="1" ht="15.5" x14ac:dyDescent="0.35">
      <c r="A83" s="414" t="str">
        <f t="shared" si="1"/>
        <v/>
      </c>
      <c r="B83" s="123"/>
      <c r="C83" s="118"/>
      <c r="D83" s="119"/>
      <c r="E83" s="124"/>
      <c r="F83" s="120"/>
      <c r="G83" s="125"/>
    </row>
    <row r="84" spans="1:7" s="122" customFormat="1" ht="15.5" x14ac:dyDescent="0.35">
      <c r="A84" s="414" t="str">
        <f t="shared" si="1"/>
        <v/>
      </c>
      <c r="B84" s="123"/>
      <c r="C84" s="118"/>
      <c r="D84" s="119"/>
      <c r="E84" s="124"/>
      <c r="F84" s="120"/>
      <c r="G84" s="125"/>
    </row>
    <row r="85" spans="1:7" s="122" customFormat="1" ht="15.5" x14ac:dyDescent="0.35">
      <c r="A85" s="414" t="str">
        <f t="shared" si="1"/>
        <v/>
      </c>
      <c r="B85" s="123"/>
      <c r="C85" s="118"/>
      <c r="D85" s="119"/>
      <c r="E85" s="124"/>
      <c r="F85" s="120"/>
      <c r="G85" s="125"/>
    </row>
    <row r="86" spans="1:7" s="122" customFormat="1" ht="15.5" x14ac:dyDescent="0.35">
      <c r="A86" s="414" t="str">
        <f t="shared" si="1"/>
        <v/>
      </c>
      <c r="B86" s="123"/>
      <c r="C86" s="118"/>
      <c r="D86" s="119"/>
      <c r="E86" s="124"/>
      <c r="F86" s="120"/>
      <c r="G86" s="125"/>
    </row>
    <row r="87" spans="1:7" s="122" customFormat="1" ht="15.5" x14ac:dyDescent="0.35">
      <c r="A87" s="414" t="str">
        <f t="shared" si="1"/>
        <v/>
      </c>
      <c r="B87" s="123"/>
      <c r="C87" s="118"/>
      <c r="D87" s="119"/>
      <c r="E87" s="124"/>
      <c r="F87" s="120"/>
      <c r="G87" s="125"/>
    </row>
    <row r="88" spans="1:7" s="122" customFormat="1" ht="15.5" x14ac:dyDescent="0.35">
      <c r="A88" s="414" t="str">
        <f t="shared" si="1"/>
        <v/>
      </c>
      <c r="B88" s="123"/>
      <c r="C88" s="118"/>
      <c r="D88" s="119"/>
      <c r="E88" s="124"/>
      <c r="F88" s="120"/>
      <c r="G88" s="125"/>
    </row>
    <row r="89" spans="1:7" s="122" customFormat="1" ht="15.5" x14ac:dyDescent="0.35">
      <c r="A89" s="414" t="str">
        <f t="shared" ref="A89:A152" si="2">IF(COUNTA(B89:F89)&gt;0,ROW()-ROW($A$23),"")</f>
        <v/>
      </c>
      <c r="B89" s="123"/>
      <c r="C89" s="118"/>
      <c r="D89" s="119"/>
      <c r="E89" s="124"/>
      <c r="F89" s="120"/>
      <c r="G89" s="125"/>
    </row>
    <row r="90" spans="1:7" s="122" customFormat="1" ht="15.5" x14ac:dyDescent="0.35">
      <c r="A90" s="414" t="str">
        <f t="shared" si="2"/>
        <v/>
      </c>
      <c r="B90" s="123"/>
      <c r="C90" s="118"/>
      <c r="D90" s="119"/>
      <c r="E90" s="124"/>
      <c r="F90" s="120"/>
      <c r="G90" s="125"/>
    </row>
    <row r="91" spans="1:7" s="122" customFormat="1" ht="15.5" x14ac:dyDescent="0.35">
      <c r="A91" s="414" t="str">
        <f t="shared" si="2"/>
        <v/>
      </c>
      <c r="B91" s="123"/>
      <c r="C91" s="118"/>
      <c r="D91" s="119"/>
      <c r="E91" s="124"/>
      <c r="F91" s="120"/>
      <c r="G91" s="125"/>
    </row>
    <row r="92" spans="1:7" s="122" customFormat="1" ht="15.5" x14ac:dyDescent="0.35">
      <c r="A92" s="414" t="str">
        <f t="shared" si="2"/>
        <v/>
      </c>
      <c r="B92" s="123"/>
      <c r="C92" s="118"/>
      <c r="D92" s="119"/>
      <c r="E92" s="124"/>
      <c r="F92" s="120"/>
      <c r="G92" s="125"/>
    </row>
    <row r="93" spans="1:7" s="122" customFormat="1" ht="15.5" x14ac:dyDescent="0.35">
      <c r="A93" s="414" t="str">
        <f t="shared" si="2"/>
        <v/>
      </c>
      <c r="B93" s="123"/>
      <c r="C93" s="118"/>
      <c r="D93" s="119"/>
      <c r="E93" s="124"/>
      <c r="F93" s="120"/>
      <c r="G93" s="125"/>
    </row>
    <row r="94" spans="1:7" s="122" customFormat="1" ht="15.5" x14ac:dyDescent="0.35">
      <c r="A94" s="414" t="str">
        <f t="shared" si="2"/>
        <v/>
      </c>
      <c r="B94" s="123"/>
      <c r="C94" s="118"/>
      <c r="D94" s="119"/>
      <c r="E94" s="124"/>
      <c r="F94" s="120"/>
      <c r="G94" s="125"/>
    </row>
    <row r="95" spans="1:7" s="122" customFormat="1" ht="15.5" x14ac:dyDescent="0.35">
      <c r="A95" s="414" t="str">
        <f t="shared" si="2"/>
        <v/>
      </c>
      <c r="B95" s="123"/>
      <c r="C95" s="118"/>
      <c r="D95" s="119"/>
      <c r="E95" s="124"/>
      <c r="F95" s="120"/>
      <c r="G95" s="125"/>
    </row>
    <row r="96" spans="1:7" s="122" customFormat="1" ht="15.5" x14ac:dyDescent="0.35">
      <c r="A96" s="414" t="str">
        <f t="shared" si="2"/>
        <v/>
      </c>
      <c r="B96" s="123"/>
      <c r="C96" s="118"/>
      <c r="D96" s="119"/>
      <c r="E96" s="124"/>
      <c r="F96" s="120"/>
      <c r="G96" s="125"/>
    </row>
    <row r="97" spans="1:7" s="122" customFormat="1" ht="15.5" x14ac:dyDescent="0.35">
      <c r="A97" s="414" t="str">
        <f t="shared" si="2"/>
        <v/>
      </c>
      <c r="B97" s="123"/>
      <c r="C97" s="118"/>
      <c r="D97" s="119"/>
      <c r="E97" s="124"/>
      <c r="F97" s="120"/>
      <c r="G97" s="125"/>
    </row>
    <row r="98" spans="1:7" s="122" customFormat="1" ht="15.5" x14ac:dyDescent="0.35">
      <c r="A98" s="414" t="str">
        <f t="shared" si="2"/>
        <v/>
      </c>
      <c r="B98" s="123"/>
      <c r="C98" s="118"/>
      <c r="D98" s="119"/>
      <c r="E98" s="124"/>
      <c r="F98" s="120"/>
      <c r="G98" s="125"/>
    </row>
    <row r="99" spans="1:7" s="122" customFormat="1" ht="15.5" x14ac:dyDescent="0.35">
      <c r="A99" s="414" t="str">
        <f t="shared" si="2"/>
        <v/>
      </c>
      <c r="B99" s="123"/>
      <c r="C99" s="118"/>
      <c r="D99" s="119"/>
      <c r="E99" s="124"/>
      <c r="F99" s="120"/>
      <c r="G99" s="125"/>
    </row>
    <row r="100" spans="1:7" s="122" customFormat="1" ht="15.5" x14ac:dyDescent="0.35">
      <c r="A100" s="414" t="str">
        <f t="shared" si="2"/>
        <v/>
      </c>
      <c r="B100" s="123"/>
      <c r="C100" s="118"/>
      <c r="D100" s="119"/>
      <c r="E100" s="124"/>
      <c r="F100" s="120"/>
      <c r="G100" s="125"/>
    </row>
    <row r="101" spans="1:7" s="122" customFormat="1" ht="15.5" x14ac:dyDescent="0.35">
      <c r="A101" s="414" t="str">
        <f t="shared" si="2"/>
        <v/>
      </c>
      <c r="B101" s="123"/>
      <c r="C101" s="118"/>
      <c r="D101" s="119"/>
      <c r="E101" s="124"/>
      <c r="F101" s="120"/>
      <c r="G101" s="125"/>
    </row>
    <row r="102" spans="1:7" s="122" customFormat="1" ht="15.5" x14ac:dyDescent="0.35">
      <c r="A102" s="414" t="str">
        <f t="shared" si="2"/>
        <v/>
      </c>
      <c r="B102" s="123"/>
      <c r="C102" s="118"/>
      <c r="D102" s="119"/>
      <c r="E102" s="124"/>
      <c r="F102" s="120"/>
      <c r="G102" s="125"/>
    </row>
    <row r="103" spans="1:7" s="122" customFormat="1" ht="15.5" x14ac:dyDescent="0.35">
      <c r="A103" s="414" t="str">
        <f t="shared" si="2"/>
        <v/>
      </c>
      <c r="B103" s="123"/>
      <c r="C103" s="118"/>
      <c r="D103" s="119"/>
      <c r="E103" s="124"/>
      <c r="F103" s="120"/>
      <c r="G103" s="125"/>
    </row>
    <row r="104" spans="1:7" s="122" customFormat="1" ht="15.5" x14ac:dyDescent="0.35">
      <c r="A104" s="414" t="str">
        <f t="shared" si="2"/>
        <v/>
      </c>
      <c r="B104" s="123"/>
      <c r="C104" s="118"/>
      <c r="D104" s="119"/>
      <c r="E104" s="124"/>
      <c r="F104" s="120"/>
      <c r="G104" s="125"/>
    </row>
    <row r="105" spans="1:7" s="122" customFormat="1" ht="15.5" x14ac:dyDescent="0.35">
      <c r="A105" s="414" t="str">
        <f t="shared" si="2"/>
        <v/>
      </c>
      <c r="B105" s="123"/>
      <c r="C105" s="118"/>
      <c r="D105" s="119"/>
      <c r="E105" s="124"/>
      <c r="F105" s="120"/>
      <c r="G105" s="125"/>
    </row>
    <row r="106" spans="1:7" s="122" customFormat="1" ht="15.5" x14ac:dyDescent="0.35">
      <c r="A106" s="414" t="str">
        <f t="shared" si="2"/>
        <v/>
      </c>
      <c r="B106" s="123"/>
      <c r="C106" s="118"/>
      <c r="D106" s="119"/>
      <c r="E106" s="124"/>
      <c r="F106" s="120"/>
      <c r="G106" s="125"/>
    </row>
    <row r="107" spans="1:7" s="122" customFormat="1" ht="15.5" x14ac:dyDescent="0.35">
      <c r="A107" s="414" t="str">
        <f t="shared" si="2"/>
        <v/>
      </c>
      <c r="B107" s="123"/>
      <c r="C107" s="118"/>
      <c r="D107" s="119"/>
      <c r="E107" s="124"/>
      <c r="F107" s="120"/>
      <c r="G107" s="125"/>
    </row>
    <row r="108" spans="1:7" s="122" customFormat="1" ht="15.5" x14ac:dyDescent="0.35">
      <c r="A108" s="414" t="str">
        <f t="shared" si="2"/>
        <v/>
      </c>
      <c r="B108" s="123"/>
      <c r="C108" s="118"/>
      <c r="D108" s="119"/>
      <c r="E108" s="124"/>
      <c r="F108" s="120"/>
      <c r="G108" s="125"/>
    </row>
    <row r="109" spans="1:7" s="122" customFormat="1" ht="15.5" x14ac:dyDescent="0.35">
      <c r="A109" s="414" t="str">
        <f t="shared" si="2"/>
        <v/>
      </c>
      <c r="B109" s="123"/>
      <c r="C109" s="118"/>
      <c r="D109" s="119"/>
      <c r="E109" s="124"/>
      <c r="F109" s="120"/>
      <c r="G109" s="125"/>
    </row>
    <row r="110" spans="1:7" s="122" customFormat="1" ht="15.5" x14ac:dyDescent="0.35">
      <c r="A110" s="414" t="str">
        <f t="shared" si="2"/>
        <v/>
      </c>
      <c r="B110" s="123"/>
      <c r="C110" s="118"/>
      <c r="D110" s="119"/>
      <c r="E110" s="124"/>
      <c r="F110" s="120"/>
      <c r="G110" s="125"/>
    </row>
    <row r="111" spans="1:7" s="122" customFormat="1" ht="15.5" x14ac:dyDescent="0.35">
      <c r="A111" s="414" t="str">
        <f t="shared" si="2"/>
        <v/>
      </c>
      <c r="B111" s="123"/>
      <c r="C111" s="118"/>
      <c r="D111" s="119"/>
      <c r="E111" s="124"/>
      <c r="F111" s="120"/>
      <c r="G111" s="125"/>
    </row>
    <row r="112" spans="1:7" s="122" customFormat="1" ht="15.5" x14ac:dyDescent="0.35">
      <c r="A112" s="414" t="str">
        <f t="shared" si="2"/>
        <v/>
      </c>
      <c r="B112" s="123"/>
      <c r="C112" s="118"/>
      <c r="D112" s="119"/>
      <c r="E112" s="124"/>
      <c r="F112" s="120"/>
      <c r="G112" s="125"/>
    </row>
    <row r="113" spans="1:7" s="122" customFormat="1" ht="15.5" x14ac:dyDescent="0.35">
      <c r="A113" s="414" t="str">
        <f t="shared" si="2"/>
        <v/>
      </c>
      <c r="B113" s="123"/>
      <c r="C113" s="118"/>
      <c r="D113" s="119"/>
      <c r="E113" s="124"/>
      <c r="F113" s="120"/>
      <c r="G113" s="125"/>
    </row>
    <row r="114" spans="1:7" s="122" customFormat="1" ht="15.5" x14ac:dyDescent="0.35">
      <c r="A114" s="414" t="str">
        <f t="shared" si="2"/>
        <v/>
      </c>
      <c r="B114" s="123"/>
      <c r="C114" s="118"/>
      <c r="D114" s="119"/>
      <c r="E114" s="124"/>
      <c r="F114" s="120"/>
      <c r="G114" s="125"/>
    </row>
    <row r="115" spans="1:7" s="122" customFormat="1" ht="15.5" x14ac:dyDescent="0.35">
      <c r="A115" s="414" t="str">
        <f t="shared" si="2"/>
        <v/>
      </c>
      <c r="B115" s="123"/>
      <c r="C115" s="118"/>
      <c r="D115" s="119"/>
      <c r="E115" s="124"/>
      <c r="F115" s="120"/>
      <c r="G115" s="125"/>
    </row>
    <row r="116" spans="1:7" s="122" customFormat="1" ht="15.5" x14ac:dyDescent="0.35">
      <c r="A116" s="414" t="str">
        <f t="shared" si="2"/>
        <v/>
      </c>
      <c r="B116" s="123"/>
      <c r="C116" s="118"/>
      <c r="D116" s="119"/>
      <c r="E116" s="124"/>
      <c r="F116" s="120"/>
      <c r="G116" s="125"/>
    </row>
    <row r="117" spans="1:7" s="122" customFormat="1" ht="15.5" x14ac:dyDescent="0.35">
      <c r="A117" s="414" t="str">
        <f t="shared" si="2"/>
        <v/>
      </c>
      <c r="B117" s="123"/>
      <c r="C117" s="118"/>
      <c r="D117" s="119"/>
      <c r="E117" s="124"/>
      <c r="F117" s="120"/>
      <c r="G117" s="125"/>
    </row>
    <row r="118" spans="1:7" s="122" customFormat="1" ht="15.5" x14ac:dyDescent="0.35">
      <c r="A118" s="414" t="str">
        <f t="shared" si="2"/>
        <v/>
      </c>
      <c r="B118" s="123"/>
      <c r="C118" s="118"/>
      <c r="D118" s="119"/>
      <c r="E118" s="124"/>
      <c r="F118" s="120"/>
      <c r="G118" s="125"/>
    </row>
    <row r="119" spans="1:7" s="122" customFormat="1" ht="15.5" x14ac:dyDescent="0.35">
      <c r="A119" s="414" t="str">
        <f t="shared" si="2"/>
        <v/>
      </c>
      <c r="B119" s="123"/>
      <c r="C119" s="118"/>
      <c r="D119" s="119"/>
      <c r="E119" s="124"/>
      <c r="F119" s="120"/>
      <c r="G119" s="125"/>
    </row>
    <row r="120" spans="1:7" s="122" customFormat="1" ht="15.5" x14ac:dyDescent="0.35">
      <c r="A120" s="414" t="str">
        <f t="shared" si="2"/>
        <v/>
      </c>
      <c r="B120" s="123"/>
      <c r="C120" s="118"/>
      <c r="D120" s="119"/>
      <c r="E120" s="124"/>
      <c r="F120" s="120"/>
      <c r="G120" s="125"/>
    </row>
    <row r="121" spans="1:7" s="122" customFormat="1" ht="15.5" x14ac:dyDescent="0.35">
      <c r="A121" s="414" t="str">
        <f t="shared" si="2"/>
        <v/>
      </c>
      <c r="B121" s="123"/>
      <c r="C121" s="118"/>
      <c r="D121" s="119"/>
      <c r="E121" s="124"/>
      <c r="F121" s="120"/>
      <c r="G121" s="125"/>
    </row>
    <row r="122" spans="1:7" s="122" customFormat="1" ht="15.5" x14ac:dyDescent="0.35">
      <c r="A122" s="414" t="str">
        <f t="shared" si="2"/>
        <v/>
      </c>
      <c r="B122" s="123"/>
      <c r="C122" s="118"/>
      <c r="D122" s="119"/>
      <c r="E122" s="124"/>
      <c r="F122" s="120"/>
      <c r="G122" s="125"/>
    </row>
    <row r="123" spans="1:7" s="122" customFormat="1" ht="15.5" x14ac:dyDescent="0.35">
      <c r="A123" s="414" t="str">
        <f t="shared" si="2"/>
        <v/>
      </c>
      <c r="B123" s="123"/>
      <c r="C123" s="118"/>
      <c r="D123" s="119"/>
      <c r="E123" s="124"/>
      <c r="F123" s="120"/>
      <c r="G123" s="125"/>
    </row>
    <row r="124" spans="1:7" s="122" customFormat="1" ht="15.5" x14ac:dyDescent="0.35">
      <c r="A124" s="414" t="str">
        <f t="shared" si="2"/>
        <v/>
      </c>
      <c r="B124" s="123"/>
      <c r="C124" s="118"/>
      <c r="D124" s="119"/>
      <c r="E124" s="124"/>
      <c r="F124" s="120"/>
      <c r="G124" s="125"/>
    </row>
    <row r="125" spans="1:7" s="122" customFormat="1" ht="15.5" x14ac:dyDescent="0.35">
      <c r="A125" s="414" t="str">
        <f t="shared" si="2"/>
        <v/>
      </c>
      <c r="B125" s="123"/>
      <c r="C125" s="118"/>
      <c r="D125" s="119"/>
      <c r="E125" s="124"/>
      <c r="F125" s="120"/>
      <c r="G125" s="125"/>
    </row>
    <row r="126" spans="1:7" s="122" customFormat="1" ht="15.5" x14ac:dyDescent="0.35">
      <c r="A126" s="414" t="str">
        <f t="shared" si="2"/>
        <v/>
      </c>
      <c r="B126" s="123"/>
      <c r="C126" s="118"/>
      <c r="D126" s="119"/>
      <c r="E126" s="124"/>
      <c r="F126" s="120"/>
      <c r="G126" s="125"/>
    </row>
    <row r="127" spans="1:7" s="122" customFormat="1" ht="15.5" x14ac:dyDescent="0.35">
      <c r="A127" s="414" t="str">
        <f t="shared" si="2"/>
        <v/>
      </c>
      <c r="B127" s="123"/>
      <c r="C127" s="118"/>
      <c r="D127" s="119"/>
      <c r="E127" s="124"/>
      <c r="F127" s="120"/>
      <c r="G127" s="125"/>
    </row>
    <row r="128" spans="1:7" s="122" customFormat="1" ht="15.5" x14ac:dyDescent="0.35">
      <c r="A128" s="414" t="str">
        <f t="shared" si="2"/>
        <v/>
      </c>
      <c r="B128" s="123"/>
      <c r="C128" s="118"/>
      <c r="D128" s="119"/>
      <c r="E128" s="124"/>
      <c r="F128" s="120"/>
      <c r="G128" s="125"/>
    </row>
    <row r="129" spans="1:7" s="122" customFormat="1" ht="15.5" x14ac:dyDescent="0.35">
      <c r="A129" s="414" t="str">
        <f t="shared" si="2"/>
        <v/>
      </c>
      <c r="B129" s="123"/>
      <c r="C129" s="118"/>
      <c r="D129" s="119"/>
      <c r="E129" s="124"/>
      <c r="F129" s="120"/>
      <c r="G129" s="125"/>
    </row>
    <row r="130" spans="1:7" s="122" customFormat="1" ht="15.5" x14ac:dyDescent="0.35">
      <c r="A130" s="414" t="str">
        <f t="shared" si="2"/>
        <v/>
      </c>
      <c r="B130" s="123"/>
      <c r="C130" s="118"/>
      <c r="D130" s="119"/>
      <c r="E130" s="124"/>
      <c r="F130" s="120"/>
      <c r="G130" s="125"/>
    </row>
    <row r="131" spans="1:7" s="122" customFormat="1" ht="15.5" x14ac:dyDescent="0.35">
      <c r="A131" s="414" t="str">
        <f t="shared" si="2"/>
        <v/>
      </c>
      <c r="B131" s="123"/>
      <c r="C131" s="118"/>
      <c r="D131" s="119"/>
      <c r="E131" s="124"/>
      <c r="F131" s="120"/>
      <c r="G131" s="125"/>
    </row>
    <row r="132" spans="1:7" s="122" customFormat="1" ht="15.5" x14ac:dyDescent="0.35">
      <c r="A132" s="414" t="str">
        <f t="shared" si="2"/>
        <v/>
      </c>
      <c r="B132" s="123"/>
      <c r="C132" s="118"/>
      <c r="D132" s="119"/>
      <c r="E132" s="124"/>
      <c r="F132" s="120"/>
      <c r="G132" s="125"/>
    </row>
    <row r="133" spans="1:7" s="122" customFormat="1" ht="15.5" x14ac:dyDescent="0.35">
      <c r="A133" s="414" t="str">
        <f t="shared" si="2"/>
        <v/>
      </c>
      <c r="B133" s="123"/>
      <c r="C133" s="118"/>
      <c r="D133" s="119"/>
      <c r="E133" s="124"/>
      <c r="F133" s="120"/>
      <c r="G133" s="125"/>
    </row>
    <row r="134" spans="1:7" s="122" customFormat="1" ht="15.5" x14ac:dyDescent="0.35">
      <c r="A134" s="414" t="str">
        <f t="shared" si="2"/>
        <v/>
      </c>
      <c r="B134" s="123"/>
      <c r="C134" s="118"/>
      <c r="D134" s="119"/>
      <c r="E134" s="124"/>
      <c r="F134" s="120"/>
      <c r="G134" s="125"/>
    </row>
    <row r="135" spans="1:7" s="122" customFormat="1" ht="15.5" x14ac:dyDescent="0.35">
      <c r="A135" s="414" t="str">
        <f t="shared" si="2"/>
        <v/>
      </c>
      <c r="B135" s="123"/>
      <c r="C135" s="118"/>
      <c r="D135" s="119"/>
      <c r="E135" s="124"/>
      <c r="F135" s="120"/>
      <c r="G135" s="125"/>
    </row>
    <row r="136" spans="1:7" s="122" customFormat="1" ht="15.5" x14ac:dyDescent="0.35">
      <c r="A136" s="414" t="str">
        <f t="shared" si="2"/>
        <v/>
      </c>
      <c r="B136" s="123"/>
      <c r="C136" s="118"/>
      <c r="D136" s="119"/>
      <c r="E136" s="124"/>
      <c r="F136" s="120"/>
      <c r="G136" s="125"/>
    </row>
    <row r="137" spans="1:7" s="122" customFormat="1" ht="15.5" x14ac:dyDescent="0.35">
      <c r="A137" s="414" t="str">
        <f t="shared" si="2"/>
        <v/>
      </c>
      <c r="B137" s="123"/>
      <c r="C137" s="118"/>
      <c r="D137" s="119"/>
      <c r="E137" s="124"/>
      <c r="F137" s="120"/>
      <c r="G137" s="125"/>
    </row>
    <row r="138" spans="1:7" s="122" customFormat="1" ht="15.5" x14ac:dyDescent="0.35">
      <c r="A138" s="414" t="str">
        <f t="shared" si="2"/>
        <v/>
      </c>
      <c r="B138" s="123"/>
      <c r="C138" s="118"/>
      <c r="D138" s="119"/>
      <c r="E138" s="124"/>
      <c r="F138" s="120"/>
      <c r="G138" s="125"/>
    </row>
    <row r="139" spans="1:7" s="122" customFormat="1" ht="15.5" x14ac:dyDescent="0.35">
      <c r="A139" s="414" t="str">
        <f t="shared" si="2"/>
        <v/>
      </c>
      <c r="B139" s="123"/>
      <c r="C139" s="118"/>
      <c r="D139" s="119"/>
      <c r="E139" s="124"/>
      <c r="F139" s="120"/>
      <c r="G139" s="125"/>
    </row>
    <row r="140" spans="1:7" s="122" customFormat="1" ht="15.5" x14ac:dyDescent="0.35">
      <c r="A140" s="414" t="str">
        <f t="shared" si="2"/>
        <v/>
      </c>
      <c r="B140" s="123"/>
      <c r="C140" s="118"/>
      <c r="D140" s="119"/>
      <c r="E140" s="124"/>
      <c r="F140" s="120"/>
      <c r="G140" s="125"/>
    </row>
    <row r="141" spans="1:7" s="122" customFormat="1" ht="15.5" x14ac:dyDescent="0.35">
      <c r="A141" s="414" t="str">
        <f t="shared" si="2"/>
        <v/>
      </c>
      <c r="B141" s="123"/>
      <c r="C141" s="118"/>
      <c r="D141" s="119"/>
      <c r="E141" s="124"/>
      <c r="F141" s="120"/>
      <c r="G141" s="125"/>
    </row>
    <row r="142" spans="1:7" s="122" customFormat="1" ht="15.5" x14ac:dyDescent="0.35">
      <c r="A142" s="414" t="str">
        <f t="shared" si="2"/>
        <v/>
      </c>
      <c r="B142" s="123"/>
      <c r="C142" s="118"/>
      <c r="D142" s="119"/>
      <c r="E142" s="124"/>
      <c r="F142" s="120"/>
      <c r="G142" s="125"/>
    </row>
    <row r="143" spans="1:7" s="122" customFormat="1" ht="15.5" x14ac:dyDescent="0.35">
      <c r="A143" s="414" t="str">
        <f t="shared" si="2"/>
        <v/>
      </c>
      <c r="B143" s="123"/>
      <c r="C143" s="118"/>
      <c r="D143" s="119"/>
      <c r="E143" s="124"/>
      <c r="F143" s="120"/>
      <c r="G143" s="125"/>
    </row>
    <row r="144" spans="1:7" s="122" customFormat="1" ht="15.5" x14ac:dyDescent="0.35">
      <c r="A144" s="414" t="str">
        <f t="shared" si="2"/>
        <v/>
      </c>
      <c r="B144" s="123"/>
      <c r="C144" s="118"/>
      <c r="D144" s="119"/>
      <c r="E144" s="124"/>
      <c r="F144" s="120"/>
      <c r="G144" s="125"/>
    </row>
    <row r="145" spans="1:7" s="122" customFormat="1" ht="15.5" x14ac:dyDescent="0.35">
      <c r="A145" s="414" t="str">
        <f t="shared" si="2"/>
        <v/>
      </c>
      <c r="B145" s="123"/>
      <c r="C145" s="118"/>
      <c r="D145" s="119"/>
      <c r="E145" s="124"/>
      <c r="F145" s="120"/>
      <c r="G145" s="125"/>
    </row>
    <row r="146" spans="1:7" s="122" customFormat="1" ht="15.5" x14ac:dyDescent="0.35">
      <c r="A146" s="414" t="str">
        <f t="shared" si="2"/>
        <v/>
      </c>
      <c r="B146" s="123"/>
      <c r="C146" s="118"/>
      <c r="D146" s="119"/>
      <c r="E146" s="124"/>
      <c r="F146" s="120"/>
      <c r="G146" s="125"/>
    </row>
    <row r="147" spans="1:7" s="122" customFormat="1" ht="15.5" x14ac:dyDescent="0.35">
      <c r="A147" s="414" t="str">
        <f t="shared" si="2"/>
        <v/>
      </c>
      <c r="B147" s="123"/>
      <c r="C147" s="118"/>
      <c r="D147" s="119"/>
      <c r="E147" s="124"/>
      <c r="F147" s="120"/>
      <c r="G147" s="125"/>
    </row>
    <row r="148" spans="1:7" s="122" customFormat="1" ht="15.5" x14ac:dyDescent="0.35">
      <c r="A148" s="414" t="str">
        <f t="shared" si="2"/>
        <v/>
      </c>
      <c r="B148" s="123"/>
      <c r="C148" s="118"/>
      <c r="D148" s="119"/>
      <c r="E148" s="124"/>
      <c r="F148" s="120"/>
      <c r="G148" s="125"/>
    </row>
    <row r="149" spans="1:7" s="122" customFormat="1" ht="15.5" x14ac:dyDescent="0.35">
      <c r="A149" s="414" t="str">
        <f t="shared" si="2"/>
        <v/>
      </c>
      <c r="B149" s="123"/>
      <c r="C149" s="118"/>
      <c r="D149" s="119"/>
      <c r="E149" s="124"/>
      <c r="F149" s="120"/>
      <c r="G149" s="125"/>
    </row>
    <row r="150" spans="1:7" s="122" customFormat="1" ht="15.5" x14ac:dyDescent="0.35">
      <c r="A150" s="414" t="str">
        <f t="shared" si="2"/>
        <v/>
      </c>
      <c r="B150" s="123"/>
      <c r="C150" s="118"/>
      <c r="D150" s="119"/>
      <c r="E150" s="124"/>
      <c r="F150" s="120"/>
      <c r="G150" s="125"/>
    </row>
    <row r="151" spans="1:7" s="122" customFormat="1" ht="15.5" x14ac:dyDescent="0.35">
      <c r="A151" s="414" t="str">
        <f t="shared" si="2"/>
        <v/>
      </c>
      <c r="B151" s="123"/>
      <c r="C151" s="118"/>
      <c r="D151" s="119"/>
      <c r="E151" s="124"/>
      <c r="F151" s="120"/>
      <c r="G151" s="125"/>
    </row>
    <row r="152" spans="1:7" s="122" customFormat="1" ht="15.5" x14ac:dyDescent="0.35">
      <c r="A152" s="414" t="str">
        <f t="shared" si="2"/>
        <v/>
      </c>
      <c r="B152" s="123"/>
      <c r="C152" s="118"/>
      <c r="D152" s="119"/>
      <c r="E152" s="124"/>
      <c r="F152" s="120"/>
      <c r="G152" s="125"/>
    </row>
    <row r="153" spans="1:7" s="122" customFormat="1" ht="15.5" x14ac:dyDescent="0.35">
      <c r="A153" s="414" t="str">
        <f t="shared" ref="A153:A216" si="3">IF(COUNTA(B153:F153)&gt;0,ROW()-ROW($A$23),"")</f>
        <v/>
      </c>
      <c r="B153" s="123"/>
      <c r="C153" s="118"/>
      <c r="D153" s="119"/>
      <c r="E153" s="124"/>
      <c r="F153" s="120"/>
      <c r="G153" s="125"/>
    </row>
    <row r="154" spans="1:7" s="122" customFormat="1" ht="15.5" x14ac:dyDescent="0.35">
      <c r="A154" s="414" t="str">
        <f t="shared" si="3"/>
        <v/>
      </c>
      <c r="B154" s="123"/>
      <c r="C154" s="118"/>
      <c r="D154" s="119"/>
      <c r="E154" s="124"/>
      <c r="F154" s="120"/>
      <c r="G154" s="125"/>
    </row>
    <row r="155" spans="1:7" s="122" customFormat="1" ht="15.5" x14ac:dyDescent="0.35">
      <c r="A155" s="414" t="str">
        <f t="shared" si="3"/>
        <v/>
      </c>
      <c r="B155" s="123"/>
      <c r="C155" s="118"/>
      <c r="D155" s="119"/>
      <c r="E155" s="124"/>
      <c r="F155" s="120"/>
      <c r="G155" s="125"/>
    </row>
    <row r="156" spans="1:7" s="122" customFormat="1" ht="15.5" x14ac:dyDescent="0.35">
      <c r="A156" s="414" t="str">
        <f t="shared" si="3"/>
        <v/>
      </c>
      <c r="B156" s="123"/>
      <c r="C156" s="118"/>
      <c r="D156" s="119"/>
      <c r="E156" s="124"/>
      <c r="F156" s="120"/>
      <c r="G156" s="125"/>
    </row>
    <row r="157" spans="1:7" s="122" customFormat="1" ht="15.5" x14ac:dyDescent="0.35">
      <c r="A157" s="414" t="str">
        <f t="shared" si="3"/>
        <v/>
      </c>
      <c r="B157" s="123"/>
      <c r="C157" s="118"/>
      <c r="D157" s="119"/>
      <c r="E157" s="124"/>
      <c r="F157" s="120"/>
      <c r="G157" s="125"/>
    </row>
    <row r="158" spans="1:7" s="122" customFormat="1" ht="15.5" x14ac:dyDescent="0.35">
      <c r="A158" s="414" t="str">
        <f t="shared" si="3"/>
        <v/>
      </c>
      <c r="B158" s="123"/>
      <c r="C158" s="118"/>
      <c r="D158" s="119"/>
      <c r="E158" s="124"/>
      <c r="F158" s="120"/>
      <c r="G158" s="125"/>
    </row>
    <row r="159" spans="1:7" s="122" customFormat="1" ht="15.5" x14ac:dyDescent="0.35">
      <c r="A159" s="414" t="str">
        <f t="shared" si="3"/>
        <v/>
      </c>
      <c r="B159" s="123"/>
      <c r="C159" s="118"/>
      <c r="D159" s="119"/>
      <c r="E159" s="124"/>
      <c r="F159" s="120"/>
      <c r="G159" s="125"/>
    </row>
    <row r="160" spans="1:7" s="122" customFormat="1" ht="15.5" x14ac:dyDescent="0.35">
      <c r="A160" s="414" t="str">
        <f t="shared" si="3"/>
        <v/>
      </c>
      <c r="B160" s="123"/>
      <c r="C160" s="118"/>
      <c r="D160" s="119"/>
      <c r="E160" s="124"/>
      <c r="F160" s="120"/>
      <c r="G160" s="125"/>
    </row>
    <row r="161" spans="1:7" s="122" customFormat="1" ht="15.5" x14ac:dyDescent="0.35">
      <c r="A161" s="414" t="str">
        <f t="shared" si="3"/>
        <v/>
      </c>
      <c r="B161" s="123"/>
      <c r="C161" s="118"/>
      <c r="D161" s="119"/>
      <c r="E161" s="124"/>
      <c r="F161" s="120"/>
      <c r="G161" s="125"/>
    </row>
    <row r="162" spans="1:7" s="122" customFormat="1" ht="15.5" x14ac:dyDescent="0.35">
      <c r="A162" s="414" t="str">
        <f t="shared" si="3"/>
        <v/>
      </c>
      <c r="B162" s="123"/>
      <c r="C162" s="118"/>
      <c r="D162" s="119"/>
      <c r="E162" s="124"/>
      <c r="F162" s="120"/>
      <c r="G162" s="125"/>
    </row>
    <row r="163" spans="1:7" s="122" customFormat="1" ht="15.5" x14ac:dyDescent="0.35">
      <c r="A163" s="414" t="str">
        <f t="shared" si="3"/>
        <v/>
      </c>
      <c r="B163" s="123"/>
      <c r="C163" s="118"/>
      <c r="D163" s="119"/>
      <c r="E163" s="124"/>
      <c r="F163" s="120"/>
      <c r="G163" s="125"/>
    </row>
    <row r="164" spans="1:7" s="122" customFormat="1" ht="15.5" x14ac:dyDescent="0.35">
      <c r="A164" s="414" t="str">
        <f t="shared" si="3"/>
        <v/>
      </c>
      <c r="B164" s="123"/>
      <c r="C164" s="118"/>
      <c r="D164" s="119"/>
      <c r="E164" s="124"/>
      <c r="F164" s="120"/>
      <c r="G164" s="125"/>
    </row>
    <row r="165" spans="1:7" s="122" customFormat="1" ht="15.5" x14ac:dyDescent="0.35">
      <c r="A165" s="414" t="str">
        <f t="shared" si="3"/>
        <v/>
      </c>
      <c r="B165" s="123"/>
      <c r="C165" s="118"/>
      <c r="D165" s="119"/>
      <c r="E165" s="124"/>
      <c r="F165" s="120"/>
      <c r="G165" s="125"/>
    </row>
    <row r="166" spans="1:7" s="122" customFormat="1" ht="15.5" x14ac:dyDescent="0.35">
      <c r="A166" s="414" t="str">
        <f t="shared" si="3"/>
        <v/>
      </c>
      <c r="B166" s="123"/>
      <c r="C166" s="118"/>
      <c r="D166" s="119"/>
      <c r="E166" s="124"/>
      <c r="F166" s="120"/>
      <c r="G166" s="125"/>
    </row>
    <row r="167" spans="1:7" s="122" customFormat="1" ht="15.5" x14ac:dyDescent="0.35">
      <c r="A167" s="414" t="str">
        <f t="shared" si="3"/>
        <v/>
      </c>
      <c r="B167" s="123"/>
      <c r="C167" s="118"/>
      <c r="D167" s="119"/>
      <c r="E167" s="124"/>
      <c r="F167" s="120"/>
      <c r="G167" s="125"/>
    </row>
    <row r="168" spans="1:7" s="122" customFormat="1" ht="15.5" x14ac:dyDescent="0.35">
      <c r="A168" s="414" t="str">
        <f t="shared" si="3"/>
        <v/>
      </c>
      <c r="B168" s="123"/>
      <c r="C168" s="118"/>
      <c r="D168" s="119"/>
      <c r="E168" s="124"/>
      <c r="F168" s="120"/>
      <c r="G168" s="125"/>
    </row>
    <row r="169" spans="1:7" s="122" customFormat="1" ht="15.5" x14ac:dyDescent="0.35">
      <c r="A169" s="414" t="str">
        <f t="shared" si="3"/>
        <v/>
      </c>
      <c r="B169" s="123"/>
      <c r="C169" s="118"/>
      <c r="D169" s="119"/>
      <c r="E169" s="124"/>
      <c r="F169" s="120"/>
      <c r="G169" s="125"/>
    </row>
    <row r="170" spans="1:7" s="122" customFormat="1" ht="15.5" x14ac:dyDescent="0.35">
      <c r="A170" s="414" t="str">
        <f t="shared" si="3"/>
        <v/>
      </c>
      <c r="B170" s="123"/>
      <c r="C170" s="118"/>
      <c r="D170" s="119"/>
      <c r="E170" s="124"/>
      <c r="F170" s="120"/>
      <c r="G170" s="125"/>
    </row>
    <row r="171" spans="1:7" s="122" customFormat="1" ht="15.5" x14ac:dyDescent="0.35">
      <c r="A171" s="414" t="str">
        <f t="shared" si="3"/>
        <v/>
      </c>
      <c r="B171" s="123"/>
      <c r="C171" s="118"/>
      <c r="D171" s="119"/>
      <c r="E171" s="124"/>
      <c r="F171" s="120"/>
      <c r="G171" s="125"/>
    </row>
    <row r="172" spans="1:7" s="122" customFormat="1" ht="15.5" x14ac:dyDescent="0.35">
      <c r="A172" s="414" t="str">
        <f t="shared" si="3"/>
        <v/>
      </c>
      <c r="B172" s="123"/>
      <c r="C172" s="118"/>
      <c r="D172" s="119"/>
      <c r="E172" s="124"/>
      <c r="F172" s="120"/>
      <c r="G172" s="125"/>
    </row>
    <row r="173" spans="1:7" s="122" customFormat="1" ht="15.5" x14ac:dyDescent="0.35">
      <c r="A173" s="414" t="str">
        <f t="shared" si="3"/>
        <v/>
      </c>
      <c r="B173" s="123"/>
      <c r="C173" s="118"/>
      <c r="D173" s="119"/>
      <c r="E173" s="124"/>
      <c r="F173" s="120"/>
      <c r="G173" s="125"/>
    </row>
    <row r="174" spans="1:7" s="122" customFormat="1" ht="15.5" x14ac:dyDescent="0.35">
      <c r="A174" s="414" t="str">
        <f t="shared" si="3"/>
        <v/>
      </c>
      <c r="B174" s="123"/>
      <c r="C174" s="118"/>
      <c r="D174" s="119"/>
      <c r="E174" s="124"/>
      <c r="F174" s="120"/>
      <c r="G174" s="125"/>
    </row>
    <row r="175" spans="1:7" s="122" customFormat="1" ht="15.5" x14ac:dyDescent="0.35">
      <c r="A175" s="414" t="str">
        <f t="shared" si="3"/>
        <v/>
      </c>
      <c r="B175" s="123"/>
      <c r="C175" s="118"/>
      <c r="D175" s="119"/>
      <c r="E175" s="124"/>
      <c r="F175" s="120"/>
      <c r="G175" s="125"/>
    </row>
    <row r="176" spans="1:7" s="122" customFormat="1" ht="15.5" x14ac:dyDescent="0.35">
      <c r="A176" s="414" t="str">
        <f t="shared" si="3"/>
        <v/>
      </c>
      <c r="B176" s="123"/>
      <c r="C176" s="118"/>
      <c r="D176" s="119"/>
      <c r="E176" s="124"/>
      <c r="F176" s="120"/>
      <c r="G176" s="125"/>
    </row>
    <row r="177" spans="1:7" s="122" customFormat="1" ht="15.5" x14ac:dyDescent="0.35">
      <c r="A177" s="414" t="str">
        <f t="shared" si="3"/>
        <v/>
      </c>
      <c r="B177" s="123"/>
      <c r="C177" s="118"/>
      <c r="D177" s="119"/>
      <c r="E177" s="124"/>
      <c r="F177" s="120"/>
      <c r="G177" s="125"/>
    </row>
    <row r="178" spans="1:7" s="122" customFormat="1" ht="15.5" x14ac:dyDescent="0.35">
      <c r="A178" s="414" t="str">
        <f t="shared" si="3"/>
        <v/>
      </c>
      <c r="B178" s="123"/>
      <c r="C178" s="118"/>
      <c r="D178" s="119"/>
      <c r="E178" s="124"/>
      <c r="F178" s="120"/>
      <c r="G178" s="125"/>
    </row>
    <row r="179" spans="1:7" s="122" customFormat="1" ht="15.5" x14ac:dyDescent="0.35">
      <c r="A179" s="414" t="str">
        <f t="shared" si="3"/>
        <v/>
      </c>
      <c r="B179" s="123"/>
      <c r="C179" s="118"/>
      <c r="D179" s="119"/>
      <c r="E179" s="124"/>
      <c r="F179" s="120"/>
      <c r="G179" s="125"/>
    </row>
    <row r="180" spans="1:7" s="122" customFormat="1" ht="15.5" x14ac:dyDescent="0.35">
      <c r="A180" s="414" t="str">
        <f t="shared" si="3"/>
        <v/>
      </c>
      <c r="B180" s="123"/>
      <c r="C180" s="118"/>
      <c r="D180" s="119"/>
      <c r="E180" s="124"/>
      <c r="F180" s="120"/>
      <c r="G180" s="125"/>
    </row>
    <row r="181" spans="1:7" s="122" customFormat="1" ht="15.5" x14ac:dyDescent="0.35">
      <c r="A181" s="414" t="str">
        <f t="shared" si="3"/>
        <v/>
      </c>
      <c r="B181" s="123"/>
      <c r="C181" s="118"/>
      <c r="D181" s="119"/>
      <c r="E181" s="124"/>
      <c r="F181" s="120"/>
      <c r="G181" s="125"/>
    </row>
    <row r="182" spans="1:7" s="122" customFormat="1" ht="15.5" x14ac:dyDescent="0.35">
      <c r="A182" s="414" t="str">
        <f t="shared" si="3"/>
        <v/>
      </c>
      <c r="B182" s="123"/>
      <c r="C182" s="118"/>
      <c r="D182" s="119"/>
      <c r="E182" s="124"/>
      <c r="F182" s="120"/>
      <c r="G182" s="125"/>
    </row>
    <row r="183" spans="1:7" s="122" customFormat="1" ht="15.5" x14ac:dyDescent="0.35">
      <c r="A183" s="414" t="str">
        <f t="shared" si="3"/>
        <v/>
      </c>
      <c r="B183" s="123"/>
      <c r="C183" s="118"/>
      <c r="D183" s="119"/>
      <c r="E183" s="124"/>
      <c r="F183" s="120"/>
      <c r="G183" s="125"/>
    </row>
    <row r="184" spans="1:7" s="122" customFormat="1" ht="15.5" x14ac:dyDescent="0.35">
      <c r="A184" s="414" t="str">
        <f t="shared" si="3"/>
        <v/>
      </c>
      <c r="B184" s="123"/>
      <c r="C184" s="118"/>
      <c r="D184" s="119"/>
      <c r="E184" s="124"/>
      <c r="F184" s="120"/>
      <c r="G184" s="125"/>
    </row>
    <row r="185" spans="1:7" s="122" customFormat="1" ht="15.5" x14ac:dyDescent="0.35">
      <c r="A185" s="414" t="str">
        <f t="shared" si="3"/>
        <v/>
      </c>
      <c r="B185" s="123"/>
      <c r="C185" s="118"/>
      <c r="D185" s="119"/>
      <c r="E185" s="124"/>
      <c r="F185" s="120"/>
      <c r="G185" s="125"/>
    </row>
    <row r="186" spans="1:7" s="122" customFormat="1" ht="15.5" x14ac:dyDescent="0.35">
      <c r="A186" s="414" t="str">
        <f t="shared" si="3"/>
        <v/>
      </c>
      <c r="B186" s="123"/>
      <c r="C186" s="118"/>
      <c r="D186" s="119"/>
      <c r="E186" s="124"/>
      <c r="F186" s="120"/>
      <c r="G186" s="125"/>
    </row>
    <row r="187" spans="1:7" s="122" customFormat="1" ht="15.5" x14ac:dyDescent="0.35">
      <c r="A187" s="414" t="str">
        <f t="shared" si="3"/>
        <v/>
      </c>
      <c r="B187" s="123"/>
      <c r="C187" s="118"/>
      <c r="D187" s="119"/>
      <c r="E187" s="124"/>
      <c r="F187" s="120"/>
      <c r="G187" s="125"/>
    </row>
    <row r="188" spans="1:7" s="122" customFormat="1" ht="15.5" x14ac:dyDescent="0.35">
      <c r="A188" s="414" t="str">
        <f t="shared" si="3"/>
        <v/>
      </c>
      <c r="B188" s="123"/>
      <c r="C188" s="118"/>
      <c r="D188" s="119"/>
      <c r="E188" s="124"/>
      <c r="F188" s="120"/>
      <c r="G188" s="125"/>
    </row>
    <row r="189" spans="1:7" s="122" customFormat="1" ht="15.5" x14ac:dyDescent="0.35">
      <c r="A189" s="414" t="str">
        <f t="shared" si="3"/>
        <v/>
      </c>
      <c r="B189" s="123"/>
      <c r="C189" s="118"/>
      <c r="D189" s="119"/>
      <c r="E189" s="124"/>
      <c r="F189" s="120"/>
      <c r="G189" s="125"/>
    </row>
    <row r="190" spans="1:7" s="122" customFormat="1" ht="15.5" x14ac:dyDescent="0.35">
      <c r="A190" s="414" t="str">
        <f t="shared" si="3"/>
        <v/>
      </c>
      <c r="B190" s="123"/>
      <c r="C190" s="118"/>
      <c r="D190" s="119"/>
      <c r="E190" s="124"/>
      <c r="F190" s="120"/>
      <c r="G190" s="125"/>
    </row>
    <row r="191" spans="1:7" s="122" customFormat="1" ht="15.5" x14ac:dyDescent="0.35">
      <c r="A191" s="414" t="str">
        <f t="shared" si="3"/>
        <v/>
      </c>
      <c r="B191" s="123"/>
      <c r="C191" s="118"/>
      <c r="D191" s="119"/>
      <c r="E191" s="124"/>
      <c r="F191" s="120"/>
      <c r="G191" s="125"/>
    </row>
    <row r="192" spans="1:7" s="122" customFormat="1" ht="15.5" x14ac:dyDescent="0.35">
      <c r="A192" s="414" t="str">
        <f t="shared" si="3"/>
        <v/>
      </c>
      <c r="B192" s="123"/>
      <c r="C192" s="118"/>
      <c r="D192" s="119"/>
      <c r="E192" s="124"/>
      <c r="F192" s="120"/>
      <c r="G192" s="125"/>
    </row>
    <row r="193" spans="1:7" s="122" customFormat="1" ht="15.5" x14ac:dyDescent="0.35">
      <c r="A193" s="414" t="str">
        <f t="shared" si="3"/>
        <v/>
      </c>
      <c r="B193" s="123"/>
      <c r="C193" s="118"/>
      <c r="D193" s="119"/>
      <c r="E193" s="124"/>
      <c r="F193" s="120"/>
      <c r="G193" s="125"/>
    </row>
    <row r="194" spans="1:7" s="122" customFormat="1" ht="15.5" x14ac:dyDescent="0.35">
      <c r="A194" s="414" t="str">
        <f t="shared" si="3"/>
        <v/>
      </c>
      <c r="B194" s="123"/>
      <c r="C194" s="118"/>
      <c r="D194" s="119"/>
      <c r="E194" s="124"/>
      <c r="F194" s="120"/>
      <c r="G194" s="125"/>
    </row>
    <row r="195" spans="1:7" s="122" customFormat="1" ht="15.5" x14ac:dyDescent="0.35">
      <c r="A195" s="414" t="str">
        <f t="shared" si="3"/>
        <v/>
      </c>
      <c r="B195" s="123"/>
      <c r="C195" s="118"/>
      <c r="D195" s="119"/>
      <c r="E195" s="124"/>
      <c r="F195" s="120"/>
      <c r="G195" s="125"/>
    </row>
    <row r="196" spans="1:7" s="122" customFormat="1" ht="15.5" x14ac:dyDescent="0.35">
      <c r="A196" s="414" t="str">
        <f t="shared" si="3"/>
        <v/>
      </c>
      <c r="B196" s="123"/>
      <c r="C196" s="118"/>
      <c r="D196" s="119"/>
      <c r="E196" s="124"/>
      <c r="F196" s="120"/>
      <c r="G196" s="125"/>
    </row>
    <row r="197" spans="1:7" s="122" customFormat="1" ht="15.5" x14ac:dyDescent="0.35">
      <c r="A197" s="414" t="str">
        <f t="shared" si="3"/>
        <v/>
      </c>
      <c r="B197" s="123"/>
      <c r="C197" s="118"/>
      <c r="D197" s="119"/>
      <c r="E197" s="124"/>
      <c r="F197" s="120"/>
      <c r="G197" s="125"/>
    </row>
    <row r="198" spans="1:7" s="122" customFormat="1" ht="15.5" x14ac:dyDescent="0.35">
      <c r="A198" s="414" t="str">
        <f t="shared" si="3"/>
        <v/>
      </c>
      <c r="B198" s="123"/>
      <c r="C198" s="118"/>
      <c r="D198" s="119"/>
      <c r="E198" s="124"/>
      <c r="F198" s="120"/>
      <c r="G198" s="125"/>
    </row>
    <row r="199" spans="1:7" s="122" customFormat="1" ht="15.5" x14ac:dyDescent="0.35">
      <c r="A199" s="414" t="str">
        <f t="shared" si="3"/>
        <v/>
      </c>
      <c r="B199" s="123"/>
      <c r="C199" s="118"/>
      <c r="D199" s="119"/>
      <c r="E199" s="124"/>
      <c r="F199" s="120"/>
      <c r="G199" s="125"/>
    </row>
    <row r="200" spans="1:7" s="122" customFormat="1" ht="15.5" x14ac:dyDescent="0.35">
      <c r="A200" s="414" t="str">
        <f t="shared" si="3"/>
        <v/>
      </c>
      <c r="B200" s="123"/>
      <c r="C200" s="118"/>
      <c r="D200" s="119"/>
      <c r="E200" s="124"/>
      <c r="F200" s="120"/>
      <c r="G200" s="125"/>
    </row>
    <row r="201" spans="1:7" s="122" customFormat="1" ht="15.5" x14ac:dyDescent="0.35">
      <c r="A201" s="414" t="str">
        <f t="shared" si="3"/>
        <v/>
      </c>
      <c r="B201" s="123"/>
      <c r="C201" s="118"/>
      <c r="D201" s="119"/>
      <c r="E201" s="124"/>
      <c r="F201" s="120"/>
      <c r="G201" s="125"/>
    </row>
    <row r="202" spans="1:7" s="122" customFormat="1" ht="15.5" x14ac:dyDescent="0.35">
      <c r="A202" s="414" t="str">
        <f t="shared" si="3"/>
        <v/>
      </c>
      <c r="B202" s="123"/>
      <c r="C202" s="118"/>
      <c r="D202" s="119"/>
      <c r="E202" s="124"/>
      <c r="F202" s="120"/>
      <c r="G202" s="125"/>
    </row>
    <row r="203" spans="1:7" s="122" customFormat="1" ht="15.5" x14ac:dyDescent="0.35">
      <c r="A203" s="414" t="str">
        <f t="shared" si="3"/>
        <v/>
      </c>
      <c r="B203" s="123"/>
      <c r="C203" s="118"/>
      <c r="D203" s="119"/>
      <c r="E203" s="124"/>
      <c r="F203" s="120"/>
      <c r="G203" s="125"/>
    </row>
    <row r="204" spans="1:7" s="122" customFormat="1" ht="15.5" x14ac:dyDescent="0.35">
      <c r="A204" s="414" t="str">
        <f t="shared" si="3"/>
        <v/>
      </c>
      <c r="B204" s="123"/>
      <c r="C204" s="118"/>
      <c r="D204" s="119"/>
      <c r="E204" s="124"/>
      <c r="F204" s="120"/>
      <c r="G204" s="125"/>
    </row>
    <row r="205" spans="1:7" s="122" customFormat="1" ht="15.5" x14ac:dyDescent="0.35">
      <c r="A205" s="414" t="str">
        <f t="shared" si="3"/>
        <v/>
      </c>
      <c r="B205" s="123"/>
      <c r="C205" s="118"/>
      <c r="D205" s="119"/>
      <c r="E205" s="124"/>
      <c r="F205" s="120"/>
      <c r="G205" s="125"/>
    </row>
    <row r="206" spans="1:7" s="122" customFormat="1" ht="15.5" x14ac:dyDescent="0.35">
      <c r="A206" s="414" t="str">
        <f t="shared" si="3"/>
        <v/>
      </c>
      <c r="B206" s="123"/>
      <c r="C206" s="118"/>
      <c r="D206" s="119"/>
      <c r="E206" s="124"/>
      <c r="F206" s="120"/>
      <c r="G206" s="125"/>
    </row>
    <row r="207" spans="1:7" s="122" customFormat="1" ht="15.5" x14ac:dyDescent="0.35">
      <c r="A207" s="414" t="str">
        <f t="shared" si="3"/>
        <v/>
      </c>
      <c r="B207" s="123"/>
      <c r="C207" s="118"/>
      <c r="D207" s="119"/>
      <c r="E207" s="124"/>
      <c r="F207" s="120"/>
      <c r="G207" s="125"/>
    </row>
    <row r="208" spans="1:7" s="122" customFormat="1" ht="15.5" x14ac:dyDescent="0.35">
      <c r="A208" s="414" t="str">
        <f t="shared" si="3"/>
        <v/>
      </c>
      <c r="B208" s="123"/>
      <c r="C208" s="118"/>
      <c r="D208" s="119"/>
      <c r="E208" s="124"/>
      <c r="F208" s="120"/>
      <c r="G208" s="125"/>
    </row>
    <row r="209" spans="1:7" s="122" customFormat="1" ht="15.5" x14ac:dyDescent="0.35">
      <c r="A209" s="414" t="str">
        <f t="shared" si="3"/>
        <v/>
      </c>
      <c r="B209" s="123"/>
      <c r="C209" s="118"/>
      <c r="D209" s="119"/>
      <c r="E209" s="124"/>
      <c r="F209" s="120"/>
      <c r="G209" s="125"/>
    </row>
    <row r="210" spans="1:7" s="122" customFormat="1" ht="15.5" x14ac:dyDescent="0.35">
      <c r="A210" s="414" t="str">
        <f t="shared" si="3"/>
        <v/>
      </c>
      <c r="B210" s="123"/>
      <c r="C210" s="118"/>
      <c r="D210" s="119"/>
      <c r="E210" s="124"/>
      <c r="F210" s="120"/>
      <c r="G210" s="125"/>
    </row>
    <row r="211" spans="1:7" s="122" customFormat="1" ht="15.5" x14ac:dyDescent="0.35">
      <c r="A211" s="414" t="str">
        <f t="shared" si="3"/>
        <v/>
      </c>
      <c r="B211" s="123"/>
      <c r="C211" s="118"/>
      <c r="D211" s="119"/>
      <c r="E211" s="124"/>
      <c r="F211" s="120"/>
      <c r="G211" s="125"/>
    </row>
    <row r="212" spans="1:7" s="122" customFormat="1" ht="15.5" x14ac:dyDescent="0.35">
      <c r="A212" s="414" t="str">
        <f t="shared" si="3"/>
        <v/>
      </c>
      <c r="B212" s="123"/>
      <c r="C212" s="118"/>
      <c r="D212" s="119"/>
      <c r="E212" s="124"/>
      <c r="F212" s="120"/>
      <c r="G212" s="125"/>
    </row>
    <row r="213" spans="1:7" s="122" customFormat="1" ht="15.5" x14ac:dyDescent="0.35">
      <c r="A213" s="414" t="str">
        <f t="shared" si="3"/>
        <v/>
      </c>
      <c r="B213" s="123"/>
      <c r="C213" s="118"/>
      <c r="D213" s="119"/>
      <c r="E213" s="124"/>
      <c r="F213" s="120"/>
      <c r="G213" s="125"/>
    </row>
    <row r="214" spans="1:7" s="122" customFormat="1" ht="15.5" x14ac:dyDescent="0.35">
      <c r="A214" s="414" t="str">
        <f t="shared" si="3"/>
        <v/>
      </c>
      <c r="B214" s="123"/>
      <c r="C214" s="118"/>
      <c r="D214" s="119"/>
      <c r="E214" s="124"/>
      <c r="F214" s="120"/>
      <c r="G214" s="125"/>
    </row>
    <row r="215" spans="1:7" s="122" customFormat="1" ht="15.5" x14ac:dyDescent="0.35">
      <c r="A215" s="414" t="str">
        <f t="shared" si="3"/>
        <v/>
      </c>
      <c r="B215" s="123"/>
      <c r="C215" s="118"/>
      <c r="D215" s="119"/>
      <c r="E215" s="124"/>
      <c r="F215" s="120"/>
      <c r="G215" s="125"/>
    </row>
    <row r="216" spans="1:7" s="122" customFormat="1" ht="15.5" x14ac:dyDescent="0.35">
      <c r="A216" s="414" t="str">
        <f t="shared" si="3"/>
        <v/>
      </c>
      <c r="B216" s="123"/>
      <c r="C216" s="118"/>
      <c r="D216" s="119"/>
      <c r="E216" s="124"/>
      <c r="F216" s="120"/>
      <c r="G216" s="125"/>
    </row>
    <row r="217" spans="1:7" s="122" customFormat="1" ht="15.5" x14ac:dyDescent="0.35">
      <c r="A217" s="414" t="str">
        <f t="shared" ref="A217:A280" si="4">IF(COUNTA(B217:F217)&gt;0,ROW()-ROW($A$23),"")</f>
        <v/>
      </c>
      <c r="B217" s="123"/>
      <c r="C217" s="118"/>
      <c r="D217" s="119"/>
      <c r="E217" s="124"/>
      <c r="F217" s="120"/>
      <c r="G217" s="125"/>
    </row>
    <row r="218" spans="1:7" s="122" customFormat="1" ht="15.5" x14ac:dyDescent="0.35">
      <c r="A218" s="414" t="str">
        <f t="shared" si="4"/>
        <v/>
      </c>
      <c r="B218" s="123"/>
      <c r="C218" s="118"/>
      <c r="D218" s="119"/>
      <c r="E218" s="124"/>
      <c r="F218" s="120"/>
      <c r="G218" s="125"/>
    </row>
    <row r="219" spans="1:7" s="122" customFormat="1" ht="15.5" x14ac:dyDescent="0.35">
      <c r="A219" s="414" t="str">
        <f t="shared" si="4"/>
        <v/>
      </c>
      <c r="B219" s="123"/>
      <c r="C219" s="118"/>
      <c r="D219" s="119"/>
      <c r="E219" s="124"/>
      <c r="F219" s="120"/>
      <c r="G219" s="125"/>
    </row>
    <row r="220" spans="1:7" s="122" customFormat="1" ht="15.5" x14ac:dyDescent="0.35">
      <c r="A220" s="414" t="str">
        <f t="shared" si="4"/>
        <v/>
      </c>
      <c r="B220" s="123"/>
      <c r="C220" s="118"/>
      <c r="D220" s="119"/>
      <c r="E220" s="124"/>
      <c r="F220" s="120"/>
      <c r="G220" s="125"/>
    </row>
    <row r="221" spans="1:7" s="122" customFormat="1" ht="15.5" x14ac:dyDescent="0.35">
      <c r="A221" s="414" t="str">
        <f t="shared" si="4"/>
        <v/>
      </c>
      <c r="B221" s="123"/>
      <c r="C221" s="118"/>
      <c r="D221" s="119"/>
      <c r="E221" s="124"/>
      <c r="F221" s="120"/>
      <c r="G221" s="125"/>
    </row>
    <row r="222" spans="1:7" s="122" customFormat="1" ht="15.5" x14ac:dyDescent="0.35">
      <c r="A222" s="414" t="str">
        <f t="shared" si="4"/>
        <v/>
      </c>
      <c r="B222" s="123"/>
      <c r="C222" s="118"/>
      <c r="D222" s="119"/>
      <c r="E222" s="124"/>
      <c r="F222" s="120"/>
      <c r="G222" s="125"/>
    </row>
    <row r="223" spans="1:7" s="122" customFormat="1" ht="15.5" x14ac:dyDescent="0.35">
      <c r="A223" s="414" t="str">
        <f t="shared" si="4"/>
        <v/>
      </c>
      <c r="B223" s="123"/>
      <c r="C223" s="118"/>
      <c r="D223" s="119"/>
      <c r="E223" s="124"/>
      <c r="F223" s="120"/>
      <c r="G223" s="125"/>
    </row>
    <row r="224" spans="1:7" s="122" customFormat="1" ht="15.5" x14ac:dyDescent="0.35">
      <c r="A224" s="414" t="str">
        <f t="shared" si="4"/>
        <v/>
      </c>
      <c r="B224" s="123"/>
      <c r="C224" s="118"/>
      <c r="D224" s="119"/>
      <c r="E224" s="124"/>
      <c r="F224" s="120"/>
      <c r="G224" s="125"/>
    </row>
    <row r="225" spans="1:7" s="122" customFormat="1" ht="15.5" x14ac:dyDescent="0.35">
      <c r="A225" s="414" t="str">
        <f t="shared" si="4"/>
        <v/>
      </c>
      <c r="B225" s="123"/>
      <c r="C225" s="118"/>
      <c r="D225" s="119"/>
      <c r="E225" s="124"/>
      <c r="F225" s="120"/>
      <c r="G225" s="125"/>
    </row>
    <row r="226" spans="1:7" s="122" customFormat="1" ht="15.5" x14ac:dyDescent="0.35">
      <c r="A226" s="414" t="str">
        <f t="shared" si="4"/>
        <v/>
      </c>
      <c r="B226" s="123"/>
      <c r="C226" s="118"/>
      <c r="D226" s="119"/>
      <c r="E226" s="124"/>
      <c r="F226" s="120"/>
      <c r="G226" s="125"/>
    </row>
    <row r="227" spans="1:7" s="122" customFormat="1" ht="15.5" x14ac:dyDescent="0.35">
      <c r="A227" s="414" t="str">
        <f t="shared" si="4"/>
        <v/>
      </c>
      <c r="B227" s="123"/>
      <c r="C227" s="118"/>
      <c r="D227" s="119"/>
      <c r="E227" s="124"/>
      <c r="F227" s="120"/>
      <c r="G227" s="125"/>
    </row>
    <row r="228" spans="1:7" s="122" customFormat="1" ht="15.5" x14ac:dyDescent="0.35">
      <c r="A228" s="414" t="str">
        <f t="shared" si="4"/>
        <v/>
      </c>
      <c r="B228" s="123"/>
      <c r="C228" s="118"/>
      <c r="D228" s="119"/>
      <c r="E228" s="124"/>
      <c r="F228" s="120"/>
      <c r="G228" s="125"/>
    </row>
    <row r="229" spans="1:7" s="122" customFormat="1" ht="15.5" x14ac:dyDescent="0.35">
      <c r="A229" s="414" t="str">
        <f t="shared" si="4"/>
        <v/>
      </c>
      <c r="B229" s="123"/>
      <c r="C229" s="118"/>
      <c r="D229" s="119"/>
      <c r="E229" s="124"/>
      <c r="F229" s="120"/>
      <c r="G229" s="125"/>
    </row>
    <row r="230" spans="1:7" s="122" customFormat="1" ht="15.5" x14ac:dyDescent="0.35">
      <c r="A230" s="414" t="str">
        <f t="shared" si="4"/>
        <v/>
      </c>
      <c r="B230" s="123"/>
      <c r="C230" s="118"/>
      <c r="D230" s="119"/>
      <c r="E230" s="124"/>
      <c r="F230" s="120"/>
      <c r="G230" s="125"/>
    </row>
    <row r="231" spans="1:7" s="122" customFormat="1" ht="15.5" x14ac:dyDescent="0.35">
      <c r="A231" s="414" t="str">
        <f t="shared" si="4"/>
        <v/>
      </c>
      <c r="B231" s="123"/>
      <c r="C231" s="118"/>
      <c r="D231" s="119"/>
      <c r="E231" s="124"/>
      <c r="F231" s="120"/>
      <c r="G231" s="125"/>
    </row>
    <row r="232" spans="1:7" s="122" customFormat="1" ht="15.5" x14ac:dyDescent="0.35">
      <c r="A232" s="414" t="str">
        <f t="shared" si="4"/>
        <v/>
      </c>
      <c r="B232" s="123"/>
      <c r="C232" s="118"/>
      <c r="D232" s="119"/>
      <c r="E232" s="124"/>
      <c r="F232" s="120"/>
      <c r="G232" s="125"/>
    </row>
    <row r="233" spans="1:7" s="122" customFormat="1" ht="15.5" x14ac:dyDescent="0.35">
      <c r="A233" s="414" t="str">
        <f t="shared" si="4"/>
        <v/>
      </c>
      <c r="B233" s="123"/>
      <c r="C233" s="118"/>
      <c r="D233" s="119"/>
      <c r="E233" s="124"/>
      <c r="F233" s="120"/>
      <c r="G233" s="125"/>
    </row>
    <row r="234" spans="1:7" s="122" customFormat="1" ht="15.5" x14ac:dyDescent="0.35">
      <c r="A234" s="414" t="str">
        <f t="shared" si="4"/>
        <v/>
      </c>
      <c r="B234" s="123"/>
      <c r="C234" s="118"/>
      <c r="D234" s="119"/>
      <c r="E234" s="124"/>
      <c r="F234" s="120"/>
      <c r="G234" s="125"/>
    </row>
    <row r="235" spans="1:7" s="122" customFormat="1" ht="15.5" x14ac:dyDescent="0.35">
      <c r="A235" s="414" t="str">
        <f t="shared" si="4"/>
        <v/>
      </c>
      <c r="B235" s="123"/>
      <c r="C235" s="118"/>
      <c r="D235" s="119"/>
      <c r="E235" s="124"/>
      <c r="F235" s="120"/>
      <c r="G235" s="125"/>
    </row>
    <row r="236" spans="1:7" s="122" customFormat="1" ht="15.5" x14ac:dyDescent="0.35">
      <c r="A236" s="414" t="str">
        <f t="shared" si="4"/>
        <v/>
      </c>
      <c r="B236" s="123"/>
      <c r="C236" s="118"/>
      <c r="D236" s="119"/>
      <c r="E236" s="124"/>
      <c r="F236" s="120"/>
      <c r="G236" s="125"/>
    </row>
    <row r="237" spans="1:7" s="122" customFormat="1" ht="15.5" x14ac:dyDescent="0.35">
      <c r="A237" s="414" t="str">
        <f t="shared" si="4"/>
        <v/>
      </c>
      <c r="B237" s="123"/>
      <c r="C237" s="118"/>
      <c r="D237" s="119"/>
      <c r="E237" s="124"/>
      <c r="F237" s="120"/>
      <c r="G237" s="125"/>
    </row>
    <row r="238" spans="1:7" s="122" customFormat="1" ht="15.5" x14ac:dyDescent="0.35">
      <c r="A238" s="414" t="str">
        <f t="shared" si="4"/>
        <v/>
      </c>
      <c r="B238" s="123"/>
      <c r="C238" s="118"/>
      <c r="D238" s="119"/>
      <c r="E238" s="124"/>
      <c r="F238" s="120"/>
      <c r="G238" s="125"/>
    </row>
    <row r="239" spans="1:7" s="122" customFormat="1" ht="15.5" x14ac:dyDescent="0.35">
      <c r="A239" s="414" t="str">
        <f t="shared" si="4"/>
        <v/>
      </c>
      <c r="B239" s="123"/>
      <c r="C239" s="118"/>
      <c r="D239" s="119"/>
      <c r="E239" s="124"/>
      <c r="F239" s="120"/>
      <c r="G239" s="125"/>
    </row>
    <row r="240" spans="1:7" s="122" customFormat="1" ht="15.5" x14ac:dyDescent="0.35">
      <c r="A240" s="414" t="str">
        <f t="shared" si="4"/>
        <v/>
      </c>
      <c r="B240" s="123"/>
      <c r="C240" s="118"/>
      <c r="D240" s="119"/>
      <c r="E240" s="124"/>
      <c r="F240" s="120"/>
      <c r="G240" s="125"/>
    </row>
    <row r="241" spans="1:7" s="122" customFormat="1" ht="15.5" x14ac:dyDescent="0.35">
      <c r="A241" s="414" t="str">
        <f t="shared" si="4"/>
        <v/>
      </c>
      <c r="B241" s="123"/>
      <c r="C241" s="118"/>
      <c r="D241" s="119"/>
      <c r="E241" s="124"/>
      <c r="F241" s="120"/>
      <c r="G241" s="125"/>
    </row>
    <row r="242" spans="1:7" s="122" customFormat="1" ht="15.5" x14ac:dyDescent="0.35">
      <c r="A242" s="414" t="str">
        <f t="shared" si="4"/>
        <v/>
      </c>
      <c r="B242" s="123"/>
      <c r="C242" s="118"/>
      <c r="D242" s="119"/>
      <c r="E242" s="124"/>
      <c r="F242" s="120"/>
      <c r="G242" s="125"/>
    </row>
    <row r="243" spans="1:7" s="122" customFormat="1" ht="15.5" x14ac:dyDescent="0.35">
      <c r="A243" s="414" t="str">
        <f t="shared" si="4"/>
        <v/>
      </c>
      <c r="B243" s="123"/>
      <c r="C243" s="118"/>
      <c r="D243" s="119"/>
      <c r="E243" s="124"/>
      <c r="F243" s="120"/>
      <c r="G243" s="125"/>
    </row>
    <row r="244" spans="1:7" s="122" customFormat="1" ht="15.5" x14ac:dyDescent="0.35">
      <c r="A244" s="414" t="str">
        <f t="shared" si="4"/>
        <v/>
      </c>
      <c r="B244" s="123"/>
      <c r="C244" s="118"/>
      <c r="D244" s="119"/>
      <c r="E244" s="124"/>
      <c r="F244" s="120"/>
      <c r="G244" s="125"/>
    </row>
    <row r="245" spans="1:7" s="122" customFormat="1" ht="15.5" x14ac:dyDescent="0.35">
      <c r="A245" s="414" t="str">
        <f t="shared" si="4"/>
        <v/>
      </c>
      <c r="B245" s="123"/>
      <c r="C245" s="118"/>
      <c r="D245" s="119"/>
      <c r="E245" s="124"/>
      <c r="F245" s="120"/>
      <c r="G245" s="125"/>
    </row>
    <row r="246" spans="1:7" s="122" customFormat="1" ht="15.5" x14ac:dyDescent="0.35">
      <c r="A246" s="414" t="str">
        <f t="shared" si="4"/>
        <v/>
      </c>
      <c r="B246" s="123"/>
      <c r="C246" s="118"/>
      <c r="D246" s="119"/>
      <c r="E246" s="124"/>
      <c r="F246" s="120"/>
      <c r="G246" s="125"/>
    </row>
    <row r="247" spans="1:7" s="122" customFormat="1" ht="15.5" x14ac:dyDescent="0.35">
      <c r="A247" s="414" t="str">
        <f t="shared" si="4"/>
        <v/>
      </c>
      <c r="B247" s="123"/>
      <c r="C247" s="118"/>
      <c r="D247" s="119"/>
      <c r="E247" s="124"/>
      <c r="F247" s="120"/>
      <c r="G247" s="125"/>
    </row>
    <row r="248" spans="1:7" s="122" customFormat="1" ht="15.5" x14ac:dyDescent="0.35">
      <c r="A248" s="414" t="str">
        <f t="shared" si="4"/>
        <v/>
      </c>
      <c r="B248" s="123"/>
      <c r="C248" s="118"/>
      <c r="D248" s="119"/>
      <c r="E248" s="124"/>
      <c r="F248" s="120"/>
      <c r="G248" s="125"/>
    </row>
    <row r="249" spans="1:7" s="122" customFormat="1" ht="15.5" x14ac:dyDescent="0.35">
      <c r="A249" s="414" t="str">
        <f t="shared" si="4"/>
        <v/>
      </c>
      <c r="B249" s="123"/>
      <c r="C249" s="118"/>
      <c r="D249" s="119"/>
      <c r="E249" s="124"/>
      <c r="F249" s="120"/>
      <c r="G249" s="125"/>
    </row>
    <row r="250" spans="1:7" s="122" customFormat="1" ht="15.5" x14ac:dyDescent="0.35">
      <c r="A250" s="414" t="str">
        <f t="shared" si="4"/>
        <v/>
      </c>
      <c r="B250" s="123"/>
      <c r="C250" s="118"/>
      <c r="D250" s="119"/>
      <c r="E250" s="124"/>
      <c r="F250" s="120"/>
      <c r="G250" s="125"/>
    </row>
    <row r="251" spans="1:7" s="122" customFormat="1" ht="15.5" x14ac:dyDescent="0.35">
      <c r="A251" s="414" t="str">
        <f t="shared" si="4"/>
        <v/>
      </c>
      <c r="B251" s="123"/>
      <c r="C251" s="118"/>
      <c r="D251" s="119"/>
      <c r="E251" s="124"/>
      <c r="F251" s="120"/>
      <c r="G251" s="125"/>
    </row>
    <row r="252" spans="1:7" s="122" customFormat="1" ht="15.5" x14ac:dyDescent="0.35">
      <c r="A252" s="414" t="str">
        <f t="shared" si="4"/>
        <v/>
      </c>
      <c r="B252" s="123"/>
      <c r="C252" s="118"/>
      <c r="D252" s="119"/>
      <c r="E252" s="124"/>
      <c r="F252" s="120"/>
      <c r="G252" s="125"/>
    </row>
    <row r="253" spans="1:7" s="122" customFormat="1" ht="15.5" x14ac:dyDescent="0.35">
      <c r="A253" s="414" t="str">
        <f t="shared" si="4"/>
        <v/>
      </c>
      <c r="B253" s="123"/>
      <c r="C253" s="118"/>
      <c r="D253" s="119"/>
      <c r="E253" s="124"/>
      <c r="F253" s="120"/>
      <c r="G253" s="125"/>
    </row>
    <row r="254" spans="1:7" s="122" customFormat="1" ht="15.5" x14ac:dyDescent="0.35">
      <c r="A254" s="414" t="str">
        <f t="shared" si="4"/>
        <v/>
      </c>
      <c r="B254" s="123"/>
      <c r="C254" s="118"/>
      <c r="D254" s="119"/>
      <c r="E254" s="124"/>
      <c r="F254" s="120"/>
      <c r="G254" s="125"/>
    </row>
    <row r="255" spans="1:7" s="122" customFormat="1" ht="15.5" x14ac:dyDescent="0.35">
      <c r="A255" s="414" t="str">
        <f t="shared" si="4"/>
        <v/>
      </c>
      <c r="B255" s="123"/>
      <c r="C255" s="118"/>
      <c r="D255" s="119"/>
      <c r="E255" s="124"/>
      <c r="F255" s="120"/>
      <c r="G255" s="125"/>
    </row>
    <row r="256" spans="1:7" s="122" customFormat="1" ht="15.5" x14ac:dyDescent="0.35">
      <c r="A256" s="414" t="str">
        <f t="shared" si="4"/>
        <v/>
      </c>
      <c r="B256" s="123"/>
      <c r="C256" s="118"/>
      <c r="D256" s="119"/>
      <c r="E256" s="124"/>
      <c r="F256" s="120"/>
      <c r="G256" s="125"/>
    </row>
    <row r="257" spans="1:7" s="122" customFormat="1" ht="15.5" x14ac:dyDescent="0.35">
      <c r="A257" s="414" t="str">
        <f t="shared" si="4"/>
        <v/>
      </c>
      <c r="B257" s="123"/>
      <c r="C257" s="118"/>
      <c r="D257" s="119"/>
      <c r="E257" s="124"/>
      <c r="F257" s="120"/>
      <c r="G257" s="125"/>
    </row>
    <row r="258" spans="1:7" s="122" customFormat="1" ht="15.5" x14ac:dyDescent="0.35">
      <c r="A258" s="414" t="str">
        <f t="shared" si="4"/>
        <v/>
      </c>
      <c r="B258" s="123"/>
      <c r="C258" s="118"/>
      <c r="D258" s="119"/>
      <c r="E258" s="124"/>
      <c r="F258" s="120"/>
      <c r="G258" s="125"/>
    </row>
    <row r="259" spans="1:7" s="122" customFormat="1" ht="15.5" x14ac:dyDescent="0.35">
      <c r="A259" s="414" t="str">
        <f t="shared" si="4"/>
        <v/>
      </c>
      <c r="B259" s="123"/>
      <c r="C259" s="118"/>
      <c r="D259" s="119"/>
      <c r="E259" s="124"/>
      <c r="F259" s="120"/>
      <c r="G259" s="125"/>
    </row>
    <row r="260" spans="1:7" s="122" customFormat="1" ht="15.5" x14ac:dyDescent="0.35">
      <c r="A260" s="414" t="str">
        <f t="shared" si="4"/>
        <v/>
      </c>
      <c r="B260" s="123"/>
      <c r="C260" s="118"/>
      <c r="D260" s="119"/>
      <c r="E260" s="124"/>
      <c r="F260" s="120"/>
      <c r="G260" s="125"/>
    </row>
    <row r="261" spans="1:7" s="122" customFormat="1" ht="15.5" x14ac:dyDescent="0.35">
      <c r="A261" s="414" t="str">
        <f t="shared" si="4"/>
        <v/>
      </c>
      <c r="B261" s="123"/>
      <c r="C261" s="118"/>
      <c r="D261" s="119"/>
      <c r="E261" s="124"/>
      <c r="F261" s="120"/>
      <c r="G261" s="125"/>
    </row>
    <row r="262" spans="1:7" s="122" customFormat="1" ht="15.5" x14ac:dyDescent="0.35">
      <c r="A262" s="414" t="str">
        <f t="shared" si="4"/>
        <v/>
      </c>
      <c r="B262" s="123"/>
      <c r="C262" s="118"/>
      <c r="D262" s="119"/>
      <c r="E262" s="124"/>
      <c r="F262" s="120"/>
      <c r="G262" s="125"/>
    </row>
    <row r="263" spans="1:7" s="122" customFormat="1" ht="15.5" x14ac:dyDescent="0.35">
      <c r="A263" s="414" t="str">
        <f t="shared" si="4"/>
        <v/>
      </c>
      <c r="B263" s="123"/>
      <c r="C263" s="118"/>
      <c r="D263" s="119"/>
      <c r="E263" s="124"/>
      <c r="F263" s="120"/>
      <c r="G263" s="125"/>
    </row>
    <row r="264" spans="1:7" s="122" customFormat="1" ht="15.5" x14ac:dyDescent="0.35">
      <c r="A264" s="414" t="str">
        <f t="shared" si="4"/>
        <v/>
      </c>
      <c r="B264" s="123"/>
      <c r="C264" s="118"/>
      <c r="D264" s="119"/>
      <c r="E264" s="124"/>
      <c r="F264" s="120"/>
      <c r="G264" s="125"/>
    </row>
    <row r="265" spans="1:7" s="122" customFormat="1" ht="15.5" x14ac:dyDescent="0.35">
      <c r="A265" s="414" t="str">
        <f t="shared" si="4"/>
        <v/>
      </c>
      <c r="B265" s="123"/>
      <c r="C265" s="118"/>
      <c r="D265" s="119"/>
      <c r="E265" s="124"/>
      <c r="F265" s="120"/>
      <c r="G265" s="125"/>
    </row>
    <row r="266" spans="1:7" s="122" customFormat="1" ht="15.5" x14ac:dyDescent="0.35">
      <c r="A266" s="414" t="str">
        <f t="shared" si="4"/>
        <v/>
      </c>
      <c r="B266" s="123"/>
      <c r="C266" s="118"/>
      <c r="D266" s="119"/>
      <c r="E266" s="124"/>
      <c r="F266" s="120"/>
      <c r="G266" s="125"/>
    </row>
    <row r="267" spans="1:7" s="122" customFormat="1" ht="15.5" x14ac:dyDescent="0.35">
      <c r="A267" s="414" t="str">
        <f t="shared" si="4"/>
        <v/>
      </c>
      <c r="B267" s="123"/>
      <c r="C267" s="118"/>
      <c r="D267" s="119"/>
      <c r="E267" s="124"/>
      <c r="F267" s="120"/>
      <c r="G267" s="125"/>
    </row>
    <row r="268" spans="1:7" s="122" customFormat="1" ht="15.5" x14ac:dyDescent="0.35">
      <c r="A268" s="414" t="str">
        <f t="shared" si="4"/>
        <v/>
      </c>
      <c r="B268" s="123"/>
      <c r="C268" s="118"/>
      <c r="D268" s="119"/>
      <c r="E268" s="124"/>
      <c r="F268" s="120"/>
      <c r="G268" s="125"/>
    </row>
    <row r="269" spans="1:7" s="122" customFormat="1" ht="15.5" x14ac:dyDescent="0.35">
      <c r="A269" s="414" t="str">
        <f t="shared" si="4"/>
        <v/>
      </c>
      <c r="B269" s="123"/>
      <c r="C269" s="118"/>
      <c r="D269" s="119"/>
      <c r="E269" s="124"/>
      <c r="F269" s="120"/>
      <c r="G269" s="125"/>
    </row>
    <row r="270" spans="1:7" s="122" customFormat="1" ht="15.5" x14ac:dyDescent="0.35">
      <c r="A270" s="414" t="str">
        <f t="shared" si="4"/>
        <v/>
      </c>
      <c r="B270" s="123"/>
      <c r="C270" s="118"/>
      <c r="D270" s="119"/>
      <c r="E270" s="124"/>
      <c r="F270" s="120"/>
      <c r="G270" s="125"/>
    </row>
    <row r="271" spans="1:7" s="122" customFormat="1" ht="15.5" x14ac:dyDescent="0.35">
      <c r="A271" s="414" t="str">
        <f t="shared" si="4"/>
        <v/>
      </c>
      <c r="B271" s="123"/>
      <c r="C271" s="118"/>
      <c r="D271" s="119"/>
      <c r="E271" s="124"/>
      <c r="F271" s="120"/>
      <c r="G271" s="125"/>
    </row>
    <row r="272" spans="1:7" s="122" customFormat="1" ht="15.5" x14ac:dyDescent="0.35">
      <c r="A272" s="414" t="str">
        <f t="shared" si="4"/>
        <v/>
      </c>
      <c r="B272" s="123"/>
      <c r="C272" s="118"/>
      <c r="D272" s="119"/>
      <c r="E272" s="124"/>
      <c r="F272" s="120"/>
      <c r="G272" s="125"/>
    </row>
    <row r="273" spans="1:7" s="122" customFormat="1" ht="15.5" x14ac:dyDescent="0.35">
      <c r="A273" s="414" t="str">
        <f t="shared" si="4"/>
        <v/>
      </c>
      <c r="B273" s="123"/>
      <c r="C273" s="118"/>
      <c r="D273" s="119"/>
      <c r="E273" s="124"/>
      <c r="F273" s="120"/>
      <c r="G273" s="125"/>
    </row>
    <row r="274" spans="1:7" s="122" customFormat="1" ht="15.5" x14ac:dyDescent="0.35">
      <c r="A274" s="414" t="str">
        <f t="shared" si="4"/>
        <v/>
      </c>
      <c r="B274" s="123"/>
      <c r="C274" s="118"/>
      <c r="D274" s="119"/>
      <c r="E274" s="124"/>
      <c r="F274" s="120"/>
      <c r="G274" s="125"/>
    </row>
    <row r="275" spans="1:7" s="122" customFormat="1" ht="15.5" x14ac:dyDescent="0.35">
      <c r="A275" s="414" t="str">
        <f t="shared" si="4"/>
        <v/>
      </c>
      <c r="B275" s="123"/>
      <c r="C275" s="118"/>
      <c r="D275" s="119"/>
      <c r="E275" s="124"/>
      <c r="F275" s="120"/>
      <c r="G275" s="125"/>
    </row>
    <row r="276" spans="1:7" s="122" customFormat="1" ht="15.5" x14ac:dyDescent="0.35">
      <c r="A276" s="414" t="str">
        <f t="shared" si="4"/>
        <v/>
      </c>
      <c r="B276" s="123"/>
      <c r="C276" s="118"/>
      <c r="D276" s="119"/>
      <c r="E276" s="124"/>
      <c r="F276" s="120"/>
      <c r="G276" s="125"/>
    </row>
    <row r="277" spans="1:7" s="122" customFormat="1" ht="15.5" x14ac:dyDescent="0.35">
      <c r="A277" s="414" t="str">
        <f t="shared" si="4"/>
        <v/>
      </c>
      <c r="B277" s="123"/>
      <c r="C277" s="118"/>
      <c r="D277" s="119"/>
      <c r="E277" s="124"/>
      <c r="F277" s="120"/>
      <c r="G277" s="125"/>
    </row>
    <row r="278" spans="1:7" s="122" customFormat="1" ht="15.5" x14ac:dyDescent="0.35">
      <c r="A278" s="414" t="str">
        <f t="shared" si="4"/>
        <v/>
      </c>
      <c r="B278" s="123"/>
      <c r="C278" s="118"/>
      <c r="D278" s="119"/>
      <c r="E278" s="124"/>
      <c r="F278" s="120"/>
      <c r="G278" s="125"/>
    </row>
    <row r="279" spans="1:7" s="122" customFormat="1" ht="15.5" x14ac:dyDescent="0.35">
      <c r="A279" s="414" t="str">
        <f t="shared" si="4"/>
        <v/>
      </c>
      <c r="B279" s="123"/>
      <c r="C279" s="118"/>
      <c r="D279" s="119"/>
      <c r="E279" s="124"/>
      <c r="F279" s="120"/>
      <c r="G279" s="125"/>
    </row>
    <row r="280" spans="1:7" s="122" customFormat="1" ht="15.5" x14ac:dyDescent="0.35">
      <c r="A280" s="414" t="str">
        <f t="shared" si="4"/>
        <v/>
      </c>
      <c r="B280" s="123"/>
      <c r="C280" s="118"/>
      <c r="D280" s="119"/>
      <c r="E280" s="124"/>
      <c r="F280" s="120"/>
      <c r="G280" s="125"/>
    </row>
    <row r="281" spans="1:7" s="122" customFormat="1" ht="15.5" x14ac:dyDescent="0.35">
      <c r="A281" s="414" t="str">
        <f t="shared" ref="A281:A344" si="5">IF(COUNTA(B281:F281)&gt;0,ROW()-ROW($A$23),"")</f>
        <v/>
      </c>
      <c r="B281" s="123"/>
      <c r="C281" s="118"/>
      <c r="D281" s="119"/>
      <c r="E281" s="124"/>
      <c r="F281" s="120"/>
      <c r="G281" s="125"/>
    </row>
    <row r="282" spans="1:7" s="122" customFormat="1" ht="15.5" x14ac:dyDescent="0.35">
      <c r="A282" s="414" t="str">
        <f t="shared" si="5"/>
        <v/>
      </c>
      <c r="B282" s="123"/>
      <c r="C282" s="118"/>
      <c r="D282" s="119"/>
      <c r="E282" s="124"/>
      <c r="F282" s="120"/>
      <c r="G282" s="125"/>
    </row>
    <row r="283" spans="1:7" s="122" customFormat="1" ht="15.5" x14ac:dyDescent="0.35">
      <c r="A283" s="414" t="str">
        <f t="shared" si="5"/>
        <v/>
      </c>
      <c r="B283" s="123"/>
      <c r="C283" s="118"/>
      <c r="D283" s="119"/>
      <c r="E283" s="124"/>
      <c r="F283" s="120"/>
      <c r="G283" s="125"/>
    </row>
    <row r="284" spans="1:7" s="122" customFormat="1" ht="15.5" x14ac:dyDescent="0.35">
      <c r="A284" s="414" t="str">
        <f t="shared" si="5"/>
        <v/>
      </c>
      <c r="B284" s="123"/>
      <c r="C284" s="118"/>
      <c r="D284" s="119"/>
      <c r="E284" s="124"/>
      <c r="F284" s="120"/>
      <c r="G284" s="125"/>
    </row>
    <row r="285" spans="1:7" s="122" customFormat="1" ht="15.5" x14ac:dyDescent="0.35">
      <c r="A285" s="414" t="str">
        <f t="shared" si="5"/>
        <v/>
      </c>
      <c r="B285" s="123"/>
      <c r="C285" s="118"/>
      <c r="D285" s="119"/>
      <c r="E285" s="124"/>
      <c r="F285" s="120"/>
      <c r="G285" s="125"/>
    </row>
    <row r="286" spans="1:7" s="122" customFormat="1" ht="15.5" x14ac:dyDescent="0.35">
      <c r="A286" s="414" t="str">
        <f t="shared" si="5"/>
        <v/>
      </c>
      <c r="B286" s="123"/>
      <c r="C286" s="118"/>
      <c r="D286" s="119"/>
      <c r="E286" s="124"/>
      <c r="F286" s="120"/>
      <c r="G286" s="125"/>
    </row>
    <row r="287" spans="1:7" s="122" customFormat="1" ht="15.5" x14ac:dyDescent="0.35">
      <c r="A287" s="414" t="str">
        <f t="shared" si="5"/>
        <v/>
      </c>
      <c r="B287" s="123"/>
      <c r="C287" s="118"/>
      <c r="D287" s="119"/>
      <c r="E287" s="124"/>
      <c r="F287" s="120"/>
      <c r="G287" s="125"/>
    </row>
    <row r="288" spans="1:7" s="122" customFormat="1" ht="15.5" x14ac:dyDescent="0.35">
      <c r="A288" s="414" t="str">
        <f t="shared" si="5"/>
        <v/>
      </c>
      <c r="B288" s="123"/>
      <c r="C288" s="118"/>
      <c r="D288" s="119"/>
      <c r="E288" s="124"/>
      <c r="F288" s="120"/>
      <c r="G288" s="125"/>
    </row>
    <row r="289" spans="1:7" s="122" customFormat="1" ht="15.5" x14ac:dyDescent="0.35">
      <c r="A289" s="414" t="str">
        <f t="shared" si="5"/>
        <v/>
      </c>
      <c r="B289" s="123"/>
      <c r="C289" s="118"/>
      <c r="D289" s="119"/>
      <c r="E289" s="124"/>
      <c r="F289" s="120"/>
      <c r="G289" s="125"/>
    </row>
    <row r="290" spans="1:7" s="122" customFormat="1" ht="15.5" x14ac:dyDescent="0.35">
      <c r="A290" s="414" t="str">
        <f t="shared" si="5"/>
        <v/>
      </c>
      <c r="B290" s="123"/>
      <c r="C290" s="118"/>
      <c r="D290" s="119"/>
      <c r="E290" s="124"/>
      <c r="F290" s="120"/>
      <c r="G290" s="125"/>
    </row>
    <row r="291" spans="1:7" s="122" customFormat="1" ht="15.5" x14ac:dyDescent="0.35">
      <c r="A291" s="414" t="str">
        <f t="shared" si="5"/>
        <v/>
      </c>
      <c r="B291" s="123"/>
      <c r="C291" s="118"/>
      <c r="D291" s="119"/>
      <c r="E291" s="124"/>
      <c r="F291" s="120"/>
      <c r="G291" s="125"/>
    </row>
    <row r="292" spans="1:7" s="122" customFormat="1" ht="15.5" x14ac:dyDescent="0.35">
      <c r="A292" s="414" t="str">
        <f t="shared" si="5"/>
        <v/>
      </c>
      <c r="B292" s="123"/>
      <c r="C292" s="118"/>
      <c r="D292" s="119"/>
      <c r="E292" s="124"/>
      <c r="F292" s="120"/>
      <c r="G292" s="125"/>
    </row>
    <row r="293" spans="1:7" s="122" customFormat="1" ht="15.5" x14ac:dyDescent="0.35">
      <c r="A293" s="414" t="str">
        <f t="shared" si="5"/>
        <v/>
      </c>
      <c r="B293" s="123"/>
      <c r="C293" s="118"/>
      <c r="D293" s="119"/>
      <c r="E293" s="124"/>
      <c r="F293" s="120"/>
      <c r="G293" s="125"/>
    </row>
    <row r="294" spans="1:7" s="122" customFormat="1" ht="15.5" x14ac:dyDescent="0.35">
      <c r="A294" s="414" t="str">
        <f t="shared" si="5"/>
        <v/>
      </c>
      <c r="B294" s="123"/>
      <c r="C294" s="118"/>
      <c r="D294" s="119"/>
      <c r="E294" s="124"/>
      <c r="F294" s="120"/>
      <c r="G294" s="125"/>
    </row>
    <row r="295" spans="1:7" s="122" customFormat="1" ht="15.5" x14ac:dyDescent="0.35">
      <c r="A295" s="414" t="str">
        <f t="shared" si="5"/>
        <v/>
      </c>
      <c r="B295" s="123"/>
      <c r="C295" s="118"/>
      <c r="D295" s="119"/>
      <c r="E295" s="124"/>
      <c r="F295" s="120"/>
      <c r="G295" s="125"/>
    </row>
    <row r="296" spans="1:7" s="122" customFormat="1" ht="15.5" x14ac:dyDescent="0.35">
      <c r="A296" s="414" t="str">
        <f t="shared" si="5"/>
        <v/>
      </c>
      <c r="B296" s="123"/>
      <c r="C296" s="118"/>
      <c r="D296" s="119"/>
      <c r="E296" s="124"/>
      <c r="F296" s="120"/>
      <c r="G296" s="125"/>
    </row>
    <row r="297" spans="1:7" s="122" customFormat="1" ht="15.5" x14ac:dyDescent="0.35">
      <c r="A297" s="414" t="str">
        <f t="shared" si="5"/>
        <v/>
      </c>
      <c r="B297" s="123"/>
      <c r="C297" s="118"/>
      <c r="D297" s="119"/>
      <c r="E297" s="124"/>
      <c r="F297" s="120"/>
      <c r="G297" s="125"/>
    </row>
    <row r="298" spans="1:7" s="122" customFormat="1" ht="15.5" x14ac:dyDescent="0.35">
      <c r="A298" s="414" t="str">
        <f t="shared" si="5"/>
        <v/>
      </c>
      <c r="B298" s="123"/>
      <c r="C298" s="118"/>
      <c r="D298" s="119"/>
      <c r="E298" s="124"/>
      <c r="F298" s="120"/>
      <c r="G298" s="125"/>
    </row>
    <row r="299" spans="1:7" s="122" customFormat="1" ht="15.5" x14ac:dyDescent="0.35">
      <c r="A299" s="414" t="str">
        <f t="shared" si="5"/>
        <v/>
      </c>
      <c r="B299" s="123"/>
      <c r="C299" s="118"/>
      <c r="D299" s="119"/>
      <c r="E299" s="124"/>
      <c r="F299" s="120"/>
      <c r="G299" s="125"/>
    </row>
    <row r="300" spans="1:7" s="122" customFormat="1" ht="15.5" x14ac:dyDescent="0.35">
      <c r="A300" s="414" t="str">
        <f t="shared" si="5"/>
        <v/>
      </c>
      <c r="B300" s="123"/>
      <c r="C300" s="118"/>
      <c r="D300" s="119"/>
      <c r="E300" s="124"/>
      <c r="F300" s="120"/>
      <c r="G300" s="125"/>
    </row>
    <row r="301" spans="1:7" s="122" customFormat="1" ht="15.5" x14ac:dyDescent="0.35">
      <c r="A301" s="414" t="str">
        <f t="shared" si="5"/>
        <v/>
      </c>
      <c r="B301" s="123"/>
      <c r="C301" s="118"/>
      <c r="D301" s="119"/>
      <c r="E301" s="124"/>
      <c r="F301" s="120"/>
      <c r="G301" s="125"/>
    </row>
    <row r="302" spans="1:7" s="122" customFormat="1" ht="15.5" x14ac:dyDescent="0.35">
      <c r="A302" s="414" t="str">
        <f t="shared" si="5"/>
        <v/>
      </c>
      <c r="B302" s="123"/>
      <c r="C302" s="118"/>
      <c r="D302" s="119"/>
      <c r="E302" s="124"/>
      <c r="F302" s="120"/>
      <c r="G302" s="125"/>
    </row>
    <row r="303" spans="1:7" s="122" customFormat="1" ht="15.5" x14ac:dyDescent="0.35">
      <c r="A303" s="414" t="str">
        <f t="shared" si="5"/>
        <v/>
      </c>
      <c r="B303" s="123"/>
      <c r="C303" s="118"/>
      <c r="D303" s="119"/>
      <c r="E303" s="124"/>
      <c r="F303" s="120"/>
      <c r="G303" s="125"/>
    </row>
    <row r="304" spans="1:7" s="122" customFormat="1" ht="15.5" x14ac:dyDescent="0.35">
      <c r="A304" s="414" t="str">
        <f t="shared" si="5"/>
        <v/>
      </c>
      <c r="B304" s="123"/>
      <c r="C304" s="118"/>
      <c r="D304" s="119"/>
      <c r="E304" s="124"/>
      <c r="F304" s="120"/>
      <c r="G304" s="125"/>
    </row>
    <row r="305" spans="1:7" s="122" customFormat="1" ht="15.5" x14ac:dyDescent="0.35">
      <c r="A305" s="414" t="str">
        <f t="shared" si="5"/>
        <v/>
      </c>
      <c r="B305" s="123"/>
      <c r="C305" s="118"/>
      <c r="D305" s="119"/>
      <c r="E305" s="124"/>
      <c r="F305" s="120"/>
      <c r="G305" s="125"/>
    </row>
    <row r="306" spans="1:7" s="122" customFormat="1" ht="15.5" x14ac:dyDescent="0.35">
      <c r="A306" s="414" t="str">
        <f t="shared" si="5"/>
        <v/>
      </c>
      <c r="B306" s="123"/>
      <c r="C306" s="118"/>
      <c r="D306" s="119"/>
      <c r="E306" s="124"/>
      <c r="F306" s="120"/>
      <c r="G306" s="125"/>
    </row>
    <row r="307" spans="1:7" s="122" customFormat="1" ht="15.5" x14ac:dyDescent="0.35">
      <c r="A307" s="414" t="str">
        <f t="shared" si="5"/>
        <v/>
      </c>
      <c r="B307" s="123"/>
      <c r="C307" s="118"/>
      <c r="D307" s="119"/>
      <c r="E307" s="124"/>
      <c r="F307" s="120"/>
      <c r="G307" s="125"/>
    </row>
    <row r="308" spans="1:7" s="122" customFormat="1" ht="15.5" x14ac:dyDescent="0.35">
      <c r="A308" s="414" t="str">
        <f t="shared" si="5"/>
        <v/>
      </c>
      <c r="B308" s="123"/>
      <c r="C308" s="118"/>
      <c r="D308" s="119"/>
      <c r="E308" s="124"/>
      <c r="F308" s="120"/>
      <c r="G308" s="125"/>
    </row>
    <row r="309" spans="1:7" s="122" customFormat="1" ht="15.5" x14ac:dyDescent="0.35">
      <c r="A309" s="414" t="str">
        <f t="shared" si="5"/>
        <v/>
      </c>
      <c r="B309" s="123"/>
      <c r="C309" s="118"/>
      <c r="D309" s="119"/>
      <c r="E309" s="124"/>
      <c r="F309" s="120"/>
      <c r="G309" s="125"/>
    </row>
    <row r="310" spans="1:7" s="122" customFormat="1" ht="15.5" x14ac:dyDescent="0.35">
      <c r="A310" s="414" t="str">
        <f t="shared" si="5"/>
        <v/>
      </c>
      <c r="B310" s="123"/>
      <c r="C310" s="118"/>
      <c r="D310" s="119"/>
      <c r="E310" s="124"/>
      <c r="F310" s="120"/>
      <c r="G310" s="125"/>
    </row>
    <row r="311" spans="1:7" s="122" customFormat="1" ht="15.5" x14ac:dyDescent="0.35">
      <c r="A311" s="414" t="str">
        <f t="shared" si="5"/>
        <v/>
      </c>
      <c r="B311" s="123"/>
      <c r="C311" s="118"/>
      <c r="D311" s="119"/>
      <c r="E311" s="124"/>
      <c r="F311" s="120"/>
      <c r="G311" s="125"/>
    </row>
    <row r="312" spans="1:7" s="122" customFormat="1" ht="15.5" x14ac:dyDescent="0.35">
      <c r="A312" s="414" t="str">
        <f t="shared" si="5"/>
        <v/>
      </c>
      <c r="B312" s="123"/>
      <c r="C312" s="118"/>
      <c r="D312" s="119"/>
      <c r="E312" s="124"/>
      <c r="F312" s="120"/>
      <c r="G312" s="125"/>
    </row>
    <row r="313" spans="1:7" s="122" customFormat="1" ht="15.5" x14ac:dyDescent="0.35">
      <c r="A313" s="414" t="str">
        <f t="shared" si="5"/>
        <v/>
      </c>
      <c r="B313" s="123"/>
      <c r="C313" s="118"/>
      <c r="D313" s="119"/>
      <c r="E313" s="124"/>
      <c r="F313" s="120"/>
      <c r="G313" s="125"/>
    </row>
    <row r="314" spans="1:7" s="122" customFormat="1" ht="15.5" x14ac:dyDescent="0.35">
      <c r="A314" s="414" t="str">
        <f t="shared" si="5"/>
        <v/>
      </c>
      <c r="B314" s="123"/>
      <c r="C314" s="118"/>
      <c r="D314" s="119"/>
      <c r="E314" s="124"/>
      <c r="F314" s="120"/>
      <c r="G314" s="125"/>
    </row>
    <row r="315" spans="1:7" s="122" customFormat="1" ht="15.5" x14ac:dyDescent="0.35">
      <c r="A315" s="414" t="str">
        <f t="shared" si="5"/>
        <v/>
      </c>
      <c r="B315" s="123"/>
      <c r="C315" s="118"/>
      <c r="D315" s="119"/>
      <c r="E315" s="124"/>
      <c r="F315" s="120"/>
      <c r="G315" s="125"/>
    </row>
    <row r="316" spans="1:7" s="122" customFormat="1" ht="15.5" x14ac:dyDescent="0.35">
      <c r="A316" s="414" t="str">
        <f t="shared" si="5"/>
        <v/>
      </c>
      <c r="B316" s="123"/>
      <c r="C316" s="118"/>
      <c r="D316" s="119"/>
      <c r="E316" s="124"/>
      <c r="F316" s="120"/>
      <c r="G316" s="125"/>
    </row>
    <row r="317" spans="1:7" s="122" customFormat="1" ht="15.5" x14ac:dyDescent="0.35">
      <c r="A317" s="414" t="str">
        <f t="shared" si="5"/>
        <v/>
      </c>
      <c r="B317" s="123"/>
      <c r="C317" s="118"/>
      <c r="D317" s="119"/>
      <c r="E317" s="124"/>
      <c r="F317" s="120"/>
      <c r="G317" s="125"/>
    </row>
    <row r="318" spans="1:7" s="122" customFormat="1" ht="15.5" x14ac:dyDescent="0.35">
      <c r="A318" s="414" t="str">
        <f t="shared" si="5"/>
        <v/>
      </c>
      <c r="B318" s="123"/>
      <c r="C318" s="118"/>
      <c r="D318" s="119"/>
      <c r="E318" s="124"/>
      <c r="F318" s="120"/>
      <c r="G318" s="125"/>
    </row>
    <row r="319" spans="1:7" s="122" customFormat="1" ht="15.5" x14ac:dyDescent="0.35">
      <c r="A319" s="414" t="str">
        <f t="shared" si="5"/>
        <v/>
      </c>
      <c r="B319" s="123"/>
      <c r="C319" s="118"/>
      <c r="D319" s="119"/>
      <c r="E319" s="124"/>
      <c r="F319" s="120"/>
      <c r="G319" s="125"/>
    </row>
    <row r="320" spans="1:7" s="122" customFormat="1" ht="15.5" x14ac:dyDescent="0.35">
      <c r="A320" s="414" t="str">
        <f t="shared" si="5"/>
        <v/>
      </c>
      <c r="B320" s="123"/>
      <c r="C320" s="118"/>
      <c r="D320" s="119"/>
      <c r="E320" s="124"/>
      <c r="F320" s="120"/>
      <c r="G320" s="125"/>
    </row>
    <row r="321" spans="1:7" s="122" customFormat="1" ht="15.5" x14ac:dyDescent="0.35">
      <c r="A321" s="414" t="str">
        <f t="shared" si="5"/>
        <v/>
      </c>
      <c r="B321" s="123"/>
      <c r="C321" s="118"/>
      <c r="D321" s="119"/>
      <c r="E321" s="124"/>
      <c r="F321" s="120"/>
      <c r="G321" s="125"/>
    </row>
    <row r="322" spans="1:7" s="122" customFormat="1" ht="15.5" x14ac:dyDescent="0.35">
      <c r="A322" s="414" t="str">
        <f t="shared" si="5"/>
        <v/>
      </c>
      <c r="B322" s="123"/>
      <c r="C322" s="118"/>
      <c r="D322" s="119"/>
      <c r="E322" s="124"/>
      <c r="F322" s="120"/>
      <c r="G322" s="125"/>
    </row>
    <row r="323" spans="1:7" s="122" customFormat="1" ht="15.5" x14ac:dyDescent="0.35">
      <c r="A323" s="414" t="str">
        <f t="shared" si="5"/>
        <v/>
      </c>
      <c r="B323" s="123"/>
      <c r="C323" s="118"/>
      <c r="D323" s="119"/>
      <c r="E323" s="124"/>
      <c r="F323" s="120"/>
      <c r="G323" s="125"/>
    </row>
    <row r="324" spans="1:7" s="122" customFormat="1" ht="15.5" x14ac:dyDescent="0.35">
      <c r="A324" s="414" t="str">
        <f t="shared" si="5"/>
        <v/>
      </c>
      <c r="B324" s="123"/>
      <c r="C324" s="118"/>
      <c r="D324" s="119"/>
      <c r="E324" s="124"/>
      <c r="F324" s="120"/>
      <c r="G324" s="125"/>
    </row>
    <row r="325" spans="1:7" s="122" customFormat="1" ht="15.5" x14ac:dyDescent="0.35">
      <c r="A325" s="414" t="str">
        <f t="shared" si="5"/>
        <v/>
      </c>
      <c r="B325" s="123"/>
      <c r="C325" s="118"/>
      <c r="D325" s="119"/>
      <c r="E325" s="124"/>
      <c r="F325" s="120"/>
      <c r="G325" s="125"/>
    </row>
    <row r="326" spans="1:7" s="122" customFormat="1" ht="15.5" x14ac:dyDescent="0.35">
      <c r="A326" s="414" t="str">
        <f t="shared" si="5"/>
        <v/>
      </c>
      <c r="B326" s="123"/>
      <c r="C326" s="118"/>
      <c r="D326" s="119"/>
      <c r="E326" s="124"/>
      <c r="F326" s="120"/>
      <c r="G326" s="125"/>
    </row>
    <row r="327" spans="1:7" s="122" customFormat="1" ht="15.5" x14ac:dyDescent="0.35">
      <c r="A327" s="414" t="str">
        <f t="shared" si="5"/>
        <v/>
      </c>
      <c r="B327" s="123"/>
      <c r="C327" s="118"/>
      <c r="D327" s="119"/>
      <c r="E327" s="124"/>
      <c r="F327" s="120"/>
      <c r="G327" s="125"/>
    </row>
    <row r="328" spans="1:7" s="122" customFormat="1" ht="15.5" x14ac:dyDescent="0.35">
      <c r="A328" s="414" t="str">
        <f t="shared" si="5"/>
        <v/>
      </c>
      <c r="B328" s="123"/>
      <c r="C328" s="118"/>
      <c r="D328" s="119"/>
      <c r="E328" s="124"/>
      <c r="F328" s="120"/>
      <c r="G328" s="125"/>
    </row>
    <row r="329" spans="1:7" s="122" customFormat="1" ht="15.5" x14ac:dyDescent="0.35">
      <c r="A329" s="414" t="str">
        <f t="shared" si="5"/>
        <v/>
      </c>
      <c r="B329" s="123"/>
      <c r="C329" s="118"/>
      <c r="D329" s="119"/>
      <c r="E329" s="124"/>
      <c r="F329" s="120"/>
      <c r="G329" s="125"/>
    </row>
    <row r="330" spans="1:7" s="122" customFormat="1" ht="15.5" x14ac:dyDescent="0.35">
      <c r="A330" s="414" t="str">
        <f t="shared" si="5"/>
        <v/>
      </c>
      <c r="B330" s="123"/>
      <c r="C330" s="118"/>
      <c r="D330" s="119"/>
      <c r="E330" s="124"/>
      <c r="F330" s="120"/>
      <c r="G330" s="125"/>
    </row>
    <row r="331" spans="1:7" s="122" customFormat="1" ht="15.5" x14ac:dyDescent="0.35">
      <c r="A331" s="414" t="str">
        <f t="shared" si="5"/>
        <v/>
      </c>
      <c r="B331" s="123"/>
      <c r="C331" s="118"/>
      <c r="D331" s="119"/>
      <c r="E331" s="124"/>
      <c r="F331" s="120"/>
      <c r="G331" s="125"/>
    </row>
    <row r="332" spans="1:7" s="122" customFormat="1" ht="15.5" x14ac:dyDescent="0.35">
      <c r="A332" s="414" t="str">
        <f t="shared" si="5"/>
        <v/>
      </c>
      <c r="B332" s="123"/>
      <c r="C332" s="118"/>
      <c r="D332" s="119"/>
      <c r="E332" s="124"/>
      <c r="F332" s="120"/>
      <c r="G332" s="125"/>
    </row>
    <row r="333" spans="1:7" s="122" customFormat="1" ht="15.5" x14ac:dyDescent="0.35">
      <c r="A333" s="414" t="str">
        <f t="shared" si="5"/>
        <v/>
      </c>
      <c r="B333" s="123"/>
      <c r="C333" s="118"/>
      <c r="D333" s="119"/>
      <c r="E333" s="124"/>
      <c r="F333" s="120"/>
      <c r="G333" s="125"/>
    </row>
    <row r="334" spans="1:7" s="122" customFormat="1" ht="15.5" x14ac:dyDescent="0.35">
      <c r="A334" s="414" t="str">
        <f t="shared" si="5"/>
        <v/>
      </c>
      <c r="B334" s="123"/>
      <c r="C334" s="118"/>
      <c r="D334" s="119"/>
      <c r="E334" s="124"/>
      <c r="F334" s="120"/>
      <c r="G334" s="125"/>
    </row>
    <row r="335" spans="1:7" s="122" customFormat="1" ht="15.5" x14ac:dyDescent="0.35">
      <c r="A335" s="414" t="str">
        <f t="shared" si="5"/>
        <v/>
      </c>
      <c r="B335" s="123"/>
      <c r="C335" s="118"/>
      <c r="D335" s="119"/>
      <c r="E335" s="124"/>
      <c r="F335" s="120"/>
      <c r="G335" s="125"/>
    </row>
    <row r="336" spans="1:7" s="122" customFormat="1" ht="15.5" x14ac:dyDescent="0.35">
      <c r="A336" s="414" t="str">
        <f t="shared" si="5"/>
        <v/>
      </c>
      <c r="B336" s="123"/>
      <c r="C336" s="118"/>
      <c r="D336" s="119"/>
      <c r="E336" s="124"/>
      <c r="F336" s="120"/>
      <c r="G336" s="125"/>
    </row>
    <row r="337" spans="1:7" s="122" customFormat="1" ht="15.5" x14ac:dyDescent="0.35">
      <c r="A337" s="414" t="str">
        <f t="shared" si="5"/>
        <v/>
      </c>
      <c r="B337" s="123"/>
      <c r="C337" s="118"/>
      <c r="D337" s="119"/>
      <c r="E337" s="124"/>
      <c r="F337" s="120"/>
      <c r="G337" s="125"/>
    </row>
    <row r="338" spans="1:7" s="122" customFormat="1" ht="15.5" x14ac:dyDescent="0.35">
      <c r="A338" s="414" t="str">
        <f t="shared" si="5"/>
        <v/>
      </c>
      <c r="B338" s="123"/>
      <c r="C338" s="118"/>
      <c r="D338" s="119"/>
      <c r="E338" s="124"/>
      <c r="F338" s="120"/>
      <c r="G338" s="125"/>
    </row>
    <row r="339" spans="1:7" s="122" customFormat="1" ht="15.5" x14ac:dyDescent="0.35">
      <c r="A339" s="414" t="str">
        <f t="shared" si="5"/>
        <v/>
      </c>
      <c r="B339" s="123"/>
      <c r="C339" s="118"/>
      <c r="D339" s="119"/>
      <c r="E339" s="124"/>
      <c r="F339" s="120"/>
      <c r="G339" s="125"/>
    </row>
    <row r="340" spans="1:7" s="122" customFormat="1" ht="15.5" x14ac:dyDescent="0.35">
      <c r="A340" s="414" t="str">
        <f t="shared" si="5"/>
        <v/>
      </c>
      <c r="B340" s="123"/>
      <c r="C340" s="118"/>
      <c r="D340" s="119"/>
      <c r="E340" s="124"/>
      <c r="F340" s="120"/>
      <c r="G340" s="125"/>
    </row>
    <row r="341" spans="1:7" s="122" customFormat="1" ht="15.5" x14ac:dyDescent="0.35">
      <c r="A341" s="414" t="str">
        <f t="shared" si="5"/>
        <v/>
      </c>
      <c r="B341" s="123"/>
      <c r="C341" s="118"/>
      <c r="D341" s="119"/>
      <c r="E341" s="124"/>
      <c r="F341" s="120"/>
      <c r="G341" s="125"/>
    </row>
    <row r="342" spans="1:7" s="122" customFormat="1" ht="15.5" x14ac:dyDescent="0.35">
      <c r="A342" s="414" t="str">
        <f t="shared" si="5"/>
        <v/>
      </c>
      <c r="B342" s="123"/>
      <c r="C342" s="118"/>
      <c r="D342" s="119"/>
      <c r="E342" s="124"/>
      <c r="F342" s="120"/>
      <c r="G342" s="125"/>
    </row>
    <row r="343" spans="1:7" s="122" customFormat="1" ht="15.5" x14ac:dyDescent="0.35">
      <c r="A343" s="414" t="str">
        <f t="shared" si="5"/>
        <v/>
      </c>
      <c r="B343" s="123"/>
      <c r="C343" s="118"/>
      <c r="D343" s="119"/>
      <c r="E343" s="124"/>
      <c r="F343" s="120"/>
      <c r="G343" s="125"/>
    </row>
    <row r="344" spans="1:7" s="122" customFormat="1" ht="15.5" x14ac:dyDescent="0.35">
      <c r="A344" s="414" t="str">
        <f t="shared" si="5"/>
        <v/>
      </c>
      <c r="B344" s="123"/>
      <c r="C344" s="118"/>
      <c r="D344" s="119"/>
      <c r="E344" s="124"/>
      <c r="F344" s="120"/>
      <c r="G344" s="125"/>
    </row>
    <row r="345" spans="1:7" s="122" customFormat="1" ht="15.5" x14ac:dyDescent="0.35">
      <c r="A345" s="414" t="str">
        <f t="shared" ref="A345:A408" si="6">IF(COUNTA(B345:F345)&gt;0,ROW()-ROW($A$23),"")</f>
        <v/>
      </c>
      <c r="B345" s="123"/>
      <c r="C345" s="118"/>
      <c r="D345" s="119"/>
      <c r="E345" s="124"/>
      <c r="F345" s="120"/>
      <c r="G345" s="125"/>
    </row>
    <row r="346" spans="1:7" s="122" customFormat="1" ht="15.5" x14ac:dyDescent="0.35">
      <c r="A346" s="414" t="str">
        <f t="shared" si="6"/>
        <v/>
      </c>
      <c r="B346" s="123"/>
      <c r="C346" s="118"/>
      <c r="D346" s="119"/>
      <c r="E346" s="124"/>
      <c r="F346" s="120"/>
      <c r="G346" s="125"/>
    </row>
    <row r="347" spans="1:7" s="122" customFormat="1" ht="15.5" x14ac:dyDescent="0.35">
      <c r="A347" s="414" t="str">
        <f t="shared" si="6"/>
        <v/>
      </c>
      <c r="B347" s="123"/>
      <c r="C347" s="118"/>
      <c r="D347" s="119"/>
      <c r="E347" s="124"/>
      <c r="F347" s="120"/>
      <c r="G347" s="125"/>
    </row>
    <row r="348" spans="1:7" s="122" customFormat="1" ht="15.5" x14ac:dyDescent="0.35">
      <c r="A348" s="414" t="str">
        <f t="shared" si="6"/>
        <v/>
      </c>
      <c r="B348" s="123"/>
      <c r="C348" s="118"/>
      <c r="D348" s="119"/>
      <c r="E348" s="124"/>
      <c r="F348" s="120"/>
      <c r="G348" s="125"/>
    </row>
    <row r="349" spans="1:7" s="122" customFormat="1" ht="15.5" x14ac:dyDescent="0.35">
      <c r="A349" s="414" t="str">
        <f t="shared" si="6"/>
        <v/>
      </c>
      <c r="B349" s="123"/>
      <c r="C349" s="118"/>
      <c r="D349" s="119"/>
      <c r="E349" s="124"/>
      <c r="F349" s="120"/>
      <c r="G349" s="125"/>
    </row>
    <row r="350" spans="1:7" s="122" customFormat="1" ht="15.5" x14ac:dyDescent="0.35">
      <c r="A350" s="414" t="str">
        <f t="shared" si="6"/>
        <v/>
      </c>
      <c r="B350" s="123"/>
      <c r="C350" s="118"/>
      <c r="D350" s="119"/>
      <c r="E350" s="124"/>
      <c r="F350" s="120"/>
      <c r="G350" s="125"/>
    </row>
    <row r="351" spans="1:7" s="122" customFormat="1" ht="15.5" x14ac:dyDescent="0.35">
      <c r="A351" s="414" t="str">
        <f t="shared" si="6"/>
        <v/>
      </c>
      <c r="B351" s="123"/>
      <c r="C351" s="118"/>
      <c r="D351" s="119"/>
      <c r="E351" s="124"/>
      <c r="F351" s="120"/>
      <c r="G351" s="125"/>
    </row>
    <row r="352" spans="1:7" s="122" customFormat="1" ht="15.5" x14ac:dyDescent="0.35">
      <c r="A352" s="414" t="str">
        <f t="shared" si="6"/>
        <v/>
      </c>
      <c r="B352" s="123"/>
      <c r="C352" s="118"/>
      <c r="D352" s="119"/>
      <c r="E352" s="124"/>
      <c r="F352" s="120"/>
      <c r="G352" s="125"/>
    </row>
    <row r="353" spans="1:7" s="122" customFormat="1" ht="15.5" x14ac:dyDescent="0.35">
      <c r="A353" s="414" t="str">
        <f t="shared" si="6"/>
        <v/>
      </c>
      <c r="B353" s="123"/>
      <c r="C353" s="118"/>
      <c r="D353" s="119"/>
      <c r="E353" s="124"/>
      <c r="F353" s="120"/>
      <c r="G353" s="125"/>
    </row>
    <row r="354" spans="1:7" s="122" customFormat="1" ht="15.5" x14ac:dyDescent="0.35">
      <c r="A354" s="414" t="str">
        <f t="shared" si="6"/>
        <v/>
      </c>
      <c r="B354" s="123"/>
      <c r="C354" s="118"/>
      <c r="D354" s="119"/>
      <c r="E354" s="124"/>
      <c r="F354" s="120"/>
      <c r="G354" s="125"/>
    </row>
    <row r="355" spans="1:7" s="122" customFormat="1" ht="15.5" x14ac:dyDescent="0.35">
      <c r="A355" s="414" t="str">
        <f t="shared" si="6"/>
        <v/>
      </c>
      <c r="B355" s="123"/>
      <c r="C355" s="118"/>
      <c r="D355" s="119"/>
      <c r="E355" s="124"/>
      <c r="F355" s="120"/>
      <c r="G355" s="125"/>
    </row>
    <row r="356" spans="1:7" s="122" customFormat="1" ht="15.5" x14ac:dyDescent="0.35">
      <c r="A356" s="414" t="str">
        <f t="shared" si="6"/>
        <v/>
      </c>
      <c r="B356" s="123"/>
      <c r="C356" s="118"/>
      <c r="D356" s="119"/>
      <c r="E356" s="124"/>
      <c r="F356" s="120"/>
      <c r="G356" s="125"/>
    </row>
    <row r="357" spans="1:7" s="122" customFormat="1" ht="15.5" x14ac:dyDescent="0.35">
      <c r="A357" s="414" t="str">
        <f t="shared" si="6"/>
        <v/>
      </c>
      <c r="B357" s="123"/>
      <c r="C357" s="118"/>
      <c r="D357" s="119"/>
      <c r="E357" s="124"/>
      <c r="F357" s="120"/>
      <c r="G357" s="125"/>
    </row>
    <row r="358" spans="1:7" s="122" customFormat="1" ht="15.5" x14ac:dyDescent="0.35">
      <c r="A358" s="414" t="str">
        <f t="shared" si="6"/>
        <v/>
      </c>
      <c r="B358" s="123"/>
      <c r="C358" s="118"/>
      <c r="D358" s="119"/>
      <c r="E358" s="124"/>
      <c r="F358" s="120"/>
      <c r="G358" s="125"/>
    </row>
    <row r="359" spans="1:7" s="122" customFormat="1" ht="15.5" x14ac:dyDescent="0.35">
      <c r="A359" s="414" t="str">
        <f t="shared" si="6"/>
        <v/>
      </c>
      <c r="B359" s="123"/>
      <c r="C359" s="118"/>
      <c r="D359" s="119"/>
      <c r="E359" s="124"/>
      <c r="F359" s="120"/>
      <c r="G359" s="125"/>
    </row>
    <row r="360" spans="1:7" s="122" customFormat="1" ht="15.5" x14ac:dyDescent="0.35">
      <c r="A360" s="414" t="str">
        <f t="shared" si="6"/>
        <v/>
      </c>
      <c r="B360" s="123"/>
      <c r="C360" s="118"/>
      <c r="D360" s="119"/>
      <c r="E360" s="124"/>
      <c r="F360" s="120"/>
      <c r="G360" s="125"/>
    </row>
    <row r="361" spans="1:7" s="122" customFormat="1" ht="15.5" x14ac:dyDescent="0.35">
      <c r="A361" s="414" t="str">
        <f t="shared" si="6"/>
        <v/>
      </c>
      <c r="B361" s="123"/>
      <c r="C361" s="118"/>
      <c r="D361" s="119"/>
      <c r="E361" s="124"/>
      <c r="F361" s="120"/>
      <c r="G361" s="125"/>
    </row>
    <row r="362" spans="1:7" s="122" customFormat="1" ht="15.5" x14ac:dyDescent="0.35">
      <c r="A362" s="414" t="str">
        <f t="shared" si="6"/>
        <v/>
      </c>
      <c r="B362" s="123"/>
      <c r="C362" s="118"/>
      <c r="D362" s="119"/>
      <c r="E362" s="124"/>
      <c r="F362" s="120"/>
      <c r="G362" s="125"/>
    </row>
    <row r="363" spans="1:7" s="122" customFormat="1" ht="15.5" x14ac:dyDescent="0.35">
      <c r="A363" s="414" t="str">
        <f t="shared" si="6"/>
        <v/>
      </c>
      <c r="B363" s="123"/>
      <c r="C363" s="118"/>
      <c r="D363" s="119"/>
      <c r="E363" s="124"/>
      <c r="F363" s="120"/>
      <c r="G363" s="125"/>
    </row>
    <row r="364" spans="1:7" s="122" customFormat="1" ht="15.5" x14ac:dyDescent="0.35">
      <c r="A364" s="414" t="str">
        <f t="shared" si="6"/>
        <v/>
      </c>
      <c r="B364" s="123"/>
      <c r="C364" s="118"/>
      <c r="D364" s="119"/>
      <c r="E364" s="124"/>
      <c r="F364" s="120"/>
      <c r="G364" s="125"/>
    </row>
    <row r="365" spans="1:7" s="122" customFormat="1" ht="15.5" x14ac:dyDescent="0.35">
      <c r="A365" s="414" t="str">
        <f t="shared" si="6"/>
        <v/>
      </c>
      <c r="B365" s="123"/>
      <c r="C365" s="118"/>
      <c r="D365" s="119"/>
      <c r="E365" s="124"/>
      <c r="F365" s="120"/>
      <c r="G365" s="125"/>
    </row>
    <row r="366" spans="1:7" s="122" customFormat="1" ht="15.5" x14ac:dyDescent="0.35">
      <c r="A366" s="414" t="str">
        <f t="shared" si="6"/>
        <v/>
      </c>
      <c r="B366" s="123"/>
      <c r="C366" s="118"/>
      <c r="D366" s="119"/>
      <c r="E366" s="124"/>
      <c r="F366" s="120"/>
      <c r="G366" s="125"/>
    </row>
    <row r="367" spans="1:7" s="122" customFormat="1" ht="15.5" x14ac:dyDescent="0.35">
      <c r="A367" s="414" t="str">
        <f t="shared" si="6"/>
        <v/>
      </c>
      <c r="B367" s="123"/>
      <c r="C367" s="118"/>
      <c r="D367" s="119"/>
      <c r="E367" s="124"/>
      <c r="F367" s="120"/>
      <c r="G367" s="125"/>
    </row>
    <row r="368" spans="1:7" s="122" customFormat="1" ht="15.5" x14ac:dyDescent="0.35">
      <c r="A368" s="414" t="str">
        <f t="shared" si="6"/>
        <v/>
      </c>
      <c r="B368" s="123"/>
      <c r="C368" s="118"/>
      <c r="D368" s="119"/>
      <c r="E368" s="124"/>
      <c r="F368" s="120"/>
      <c r="G368" s="125"/>
    </row>
    <row r="369" spans="1:7" s="122" customFormat="1" ht="15.5" x14ac:dyDescent="0.35">
      <c r="A369" s="414" t="str">
        <f t="shared" si="6"/>
        <v/>
      </c>
      <c r="B369" s="123"/>
      <c r="C369" s="118"/>
      <c r="D369" s="119"/>
      <c r="E369" s="124"/>
      <c r="F369" s="120"/>
      <c r="G369" s="125"/>
    </row>
    <row r="370" spans="1:7" s="122" customFormat="1" ht="15.5" x14ac:dyDescent="0.35">
      <c r="A370" s="414" t="str">
        <f t="shared" si="6"/>
        <v/>
      </c>
      <c r="B370" s="123"/>
      <c r="C370" s="118"/>
      <c r="D370" s="119"/>
      <c r="E370" s="124"/>
      <c r="F370" s="120"/>
      <c r="G370" s="125"/>
    </row>
    <row r="371" spans="1:7" s="122" customFormat="1" ht="15.5" x14ac:dyDescent="0.35">
      <c r="A371" s="414" t="str">
        <f t="shared" si="6"/>
        <v/>
      </c>
      <c r="B371" s="123"/>
      <c r="C371" s="118"/>
      <c r="D371" s="119"/>
      <c r="E371" s="124"/>
      <c r="F371" s="120"/>
      <c r="G371" s="125"/>
    </row>
    <row r="372" spans="1:7" s="122" customFormat="1" ht="15.5" x14ac:dyDescent="0.35">
      <c r="A372" s="414" t="str">
        <f t="shared" si="6"/>
        <v/>
      </c>
      <c r="B372" s="123"/>
      <c r="C372" s="118"/>
      <c r="D372" s="119"/>
      <c r="E372" s="124"/>
      <c r="F372" s="120"/>
      <c r="G372" s="125"/>
    </row>
    <row r="373" spans="1:7" s="122" customFormat="1" ht="15.5" x14ac:dyDescent="0.35">
      <c r="A373" s="414" t="str">
        <f t="shared" si="6"/>
        <v/>
      </c>
      <c r="B373" s="123"/>
      <c r="C373" s="118"/>
      <c r="D373" s="119"/>
      <c r="E373" s="124"/>
      <c r="F373" s="120"/>
      <c r="G373" s="125"/>
    </row>
    <row r="374" spans="1:7" s="122" customFormat="1" ht="15.5" x14ac:dyDescent="0.35">
      <c r="A374" s="414" t="str">
        <f t="shared" si="6"/>
        <v/>
      </c>
      <c r="B374" s="123"/>
      <c r="C374" s="118"/>
      <c r="D374" s="119"/>
      <c r="E374" s="124"/>
      <c r="F374" s="120"/>
      <c r="G374" s="125"/>
    </row>
    <row r="375" spans="1:7" s="122" customFormat="1" ht="15.5" x14ac:dyDescent="0.35">
      <c r="A375" s="414" t="str">
        <f t="shared" si="6"/>
        <v/>
      </c>
      <c r="B375" s="123"/>
      <c r="C375" s="118"/>
      <c r="D375" s="119"/>
      <c r="E375" s="124"/>
      <c r="F375" s="120"/>
      <c r="G375" s="125"/>
    </row>
    <row r="376" spans="1:7" s="122" customFormat="1" ht="15.5" x14ac:dyDescent="0.35">
      <c r="A376" s="414" t="str">
        <f t="shared" si="6"/>
        <v/>
      </c>
      <c r="B376" s="123"/>
      <c r="C376" s="118"/>
      <c r="D376" s="119"/>
      <c r="E376" s="124"/>
      <c r="F376" s="120"/>
      <c r="G376" s="125"/>
    </row>
    <row r="377" spans="1:7" s="122" customFormat="1" ht="15.5" x14ac:dyDescent="0.35">
      <c r="A377" s="414" t="str">
        <f t="shared" si="6"/>
        <v/>
      </c>
      <c r="B377" s="123"/>
      <c r="C377" s="118"/>
      <c r="D377" s="119"/>
      <c r="E377" s="124"/>
      <c r="F377" s="120"/>
      <c r="G377" s="125"/>
    </row>
    <row r="378" spans="1:7" s="122" customFormat="1" ht="15.5" x14ac:dyDescent="0.35">
      <c r="A378" s="414" t="str">
        <f t="shared" si="6"/>
        <v/>
      </c>
      <c r="B378" s="123"/>
      <c r="C378" s="118"/>
      <c r="D378" s="119"/>
      <c r="E378" s="124"/>
      <c r="F378" s="120"/>
      <c r="G378" s="125"/>
    </row>
    <row r="379" spans="1:7" s="122" customFormat="1" ht="15.5" x14ac:dyDescent="0.35">
      <c r="A379" s="414" t="str">
        <f t="shared" si="6"/>
        <v/>
      </c>
      <c r="B379" s="123"/>
      <c r="C379" s="118"/>
      <c r="D379" s="119"/>
      <c r="E379" s="124"/>
      <c r="F379" s="120"/>
      <c r="G379" s="125"/>
    </row>
    <row r="380" spans="1:7" s="122" customFormat="1" ht="15.5" x14ac:dyDescent="0.35">
      <c r="A380" s="414" t="str">
        <f t="shared" si="6"/>
        <v/>
      </c>
      <c r="B380" s="123"/>
      <c r="C380" s="118"/>
      <c r="D380" s="119"/>
      <c r="E380" s="124"/>
      <c r="F380" s="120"/>
      <c r="G380" s="125"/>
    </row>
    <row r="381" spans="1:7" s="122" customFormat="1" ht="15.5" x14ac:dyDescent="0.35">
      <c r="A381" s="414" t="str">
        <f t="shared" si="6"/>
        <v/>
      </c>
      <c r="B381" s="123"/>
      <c r="C381" s="118"/>
      <c r="D381" s="119"/>
      <c r="E381" s="124"/>
      <c r="F381" s="120"/>
      <c r="G381" s="125"/>
    </row>
    <row r="382" spans="1:7" s="122" customFormat="1" ht="15.5" x14ac:dyDescent="0.35">
      <c r="A382" s="414" t="str">
        <f t="shared" si="6"/>
        <v/>
      </c>
      <c r="B382" s="123"/>
      <c r="C382" s="118"/>
      <c r="D382" s="119"/>
      <c r="E382" s="124"/>
      <c r="F382" s="120"/>
      <c r="G382" s="125"/>
    </row>
    <row r="383" spans="1:7" s="122" customFormat="1" ht="15.5" x14ac:dyDescent="0.35">
      <c r="A383" s="414" t="str">
        <f t="shared" si="6"/>
        <v/>
      </c>
      <c r="B383" s="123"/>
      <c r="C383" s="118"/>
      <c r="D383" s="119"/>
      <c r="E383" s="124"/>
      <c r="F383" s="120"/>
      <c r="G383" s="125"/>
    </row>
    <row r="384" spans="1:7" s="122" customFormat="1" ht="15.5" x14ac:dyDescent="0.35">
      <c r="A384" s="414" t="str">
        <f t="shared" si="6"/>
        <v/>
      </c>
      <c r="B384" s="123"/>
      <c r="C384" s="118"/>
      <c r="D384" s="119"/>
      <c r="E384" s="124"/>
      <c r="F384" s="120"/>
      <c r="G384" s="125"/>
    </row>
    <row r="385" spans="1:7" s="122" customFormat="1" ht="15.5" x14ac:dyDescent="0.35">
      <c r="A385" s="414" t="str">
        <f t="shared" si="6"/>
        <v/>
      </c>
      <c r="B385" s="123"/>
      <c r="C385" s="118"/>
      <c r="D385" s="119"/>
      <c r="E385" s="124"/>
      <c r="F385" s="120"/>
      <c r="G385" s="125"/>
    </row>
    <row r="386" spans="1:7" s="122" customFormat="1" ht="15.5" x14ac:dyDescent="0.35">
      <c r="A386" s="414" t="str">
        <f t="shared" si="6"/>
        <v/>
      </c>
      <c r="B386" s="123"/>
      <c r="C386" s="118"/>
      <c r="D386" s="119"/>
      <c r="E386" s="124"/>
      <c r="F386" s="120"/>
      <c r="G386" s="125"/>
    </row>
    <row r="387" spans="1:7" s="122" customFormat="1" ht="15.5" x14ac:dyDescent="0.35">
      <c r="A387" s="414" t="str">
        <f t="shared" si="6"/>
        <v/>
      </c>
      <c r="B387" s="123"/>
      <c r="C387" s="118"/>
      <c r="D387" s="119"/>
      <c r="E387" s="124"/>
      <c r="F387" s="120"/>
      <c r="G387" s="125"/>
    </row>
    <row r="388" spans="1:7" s="122" customFormat="1" ht="15.5" x14ac:dyDescent="0.35">
      <c r="A388" s="414" t="str">
        <f t="shared" si="6"/>
        <v/>
      </c>
      <c r="B388" s="123"/>
      <c r="C388" s="118"/>
      <c r="D388" s="119"/>
      <c r="E388" s="124"/>
      <c r="F388" s="120"/>
      <c r="G388" s="125"/>
    </row>
    <row r="389" spans="1:7" s="122" customFormat="1" ht="15.5" x14ac:dyDescent="0.35">
      <c r="A389" s="414" t="str">
        <f t="shared" si="6"/>
        <v/>
      </c>
      <c r="B389" s="123"/>
      <c r="C389" s="118"/>
      <c r="D389" s="119"/>
      <c r="E389" s="124"/>
      <c r="F389" s="120"/>
      <c r="G389" s="125"/>
    </row>
    <row r="390" spans="1:7" s="122" customFormat="1" ht="15.5" x14ac:dyDescent="0.35">
      <c r="A390" s="414" t="str">
        <f t="shared" si="6"/>
        <v/>
      </c>
      <c r="B390" s="123"/>
      <c r="C390" s="118"/>
      <c r="D390" s="119"/>
      <c r="E390" s="124"/>
      <c r="F390" s="120"/>
      <c r="G390" s="125"/>
    </row>
    <row r="391" spans="1:7" s="122" customFormat="1" ht="15.5" x14ac:dyDescent="0.35">
      <c r="A391" s="414" t="str">
        <f t="shared" si="6"/>
        <v/>
      </c>
      <c r="B391" s="123"/>
      <c r="C391" s="118"/>
      <c r="D391" s="119"/>
      <c r="E391" s="124"/>
      <c r="F391" s="120"/>
      <c r="G391" s="125"/>
    </row>
    <row r="392" spans="1:7" s="122" customFormat="1" ht="15.5" x14ac:dyDescent="0.35">
      <c r="A392" s="414" t="str">
        <f t="shared" si="6"/>
        <v/>
      </c>
      <c r="B392" s="123"/>
      <c r="C392" s="118"/>
      <c r="D392" s="119"/>
      <c r="E392" s="124"/>
      <c r="F392" s="120"/>
      <c r="G392" s="125"/>
    </row>
    <row r="393" spans="1:7" s="122" customFormat="1" ht="15.5" x14ac:dyDescent="0.35">
      <c r="A393" s="414" t="str">
        <f t="shared" si="6"/>
        <v/>
      </c>
      <c r="B393" s="123"/>
      <c r="C393" s="118"/>
      <c r="D393" s="119"/>
      <c r="E393" s="124"/>
      <c r="F393" s="120"/>
      <c r="G393" s="125"/>
    </row>
    <row r="394" spans="1:7" s="122" customFormat="1" ht="15.5" x14ac:dyDescent="0.35">
      <c r="A394" s="414" t="str">
        <f t="shared" si="6"/>
        <v/>
      </c>
      <c r="B394" s="123"/>
      <c r="C394" s="118"/>
      <c r="D394" s="119"/>
      <c r="E394" s="124"/>
      <c r="F394" s="120"/>
      <c r="G394" s="125"/>
    </row>
    <row r="395" spans="1:7" s="122" customFormat="1" ht="15.5" x14ac:dyDescent="0.35">
      <c r="A395" s="414" t="str">
        <f t="shared" si="6"/>
        <v/>
      </c>
      <c r="B395" s="123"/>
      <c r="C395" s="118"/>
      <c r="D395" s="119"/>
      <c r="E395" s="124"/>
      <c r="F395" s="120"/>
      <c r="G395" s="125"/>
    </row>
    <row r="396" spans="1:7" s="122" customFormat="1" ht="15.5" x14ac:dyDescent="0.35">
      <c r="A396" s="414" t="str">
        <f t="shared" si="6"/>
        <v/>
      </c>
      <c r="B396" s="123"/>
      <c r="C396" s="118"/>
      <c r="D396" s="119"/>
      <c r="E396" s="124"/>
      <c r="F396" s="120"/>
      <c r="G396" s="125"/>
    </row>
    <row r="397" spans="1:7" s="122" customFormat="1" ht="15.5" x14ac:dyDescent="0.35">
      <c r="A397" s="414" t="str">
        <f t="shared" si="6"/>
        <v/>
      </c>
      <c r="B397" s="123"/>
      <c r="C397" s="118"/>
      <c r="D397" s="119"/>
      <c r="E397" s="124"/>
      <c r="F397" s="120"/>
      <c r="G397" s="125"/>
    </row>
    <row r="398" spans="1:7" s="122" customFormat="1" ht="15.5" x14ac:dyDescent="0.35">
      <c r="A398" s="414" t="str">
        <f t="shared" si="6"/>
        <v/>
      </c>
      <c r="B398" s="123"/>
      <c r="C398" s="118"/>
      <c r="D398" s="119"/>
      <c r="E398" s="124"/>
      <c r="F398" s="120"/>
      <c r="G398" s="125"/>
    </row>
    <row r="399" spans="1:7" s="122" customFormat="1" ht="15.5" x14ac:dyDescent="0.35">
      <c r="A399" s="414" t="str">
        <f t="shared" si="6"/>
        <v/>
      </c>
      <c r="B399" s="123"/>
      <c r="C399" s="118"/>
      <c r="D399" s="119"/>
      <c r="E399" s="124"/>
      <c r="F399" s="120"/>
      <c r="G399" s="125"/>
    </row>
    <row r="400" spans="1:7" s="122" customFormat="1" ht="15.5" x14ac:dyDescent="0.35">
      <c r="A400" s="414" t="str">
        <f t="shared" si="6"/>
        <v/>
      </c>
      <c r="B400" s="123"/>
      <c r="C400" s="118"/>
      <c r="D400" s="119"/>
      <c r="E400" s="124"/>
      <c r="F400" s="120"/>
      <c r="G400" s="125"/>
    </row>
    <row r="401" spans="1:7" s="122" customFormat="1" ht="15.5" x14ac:dyDescent="0.35">
      <c r="A401" s="414" t="str">
        <f t="shared" si="6"/>
        <v/>
      </c>
      <c r="B401" s="123"/>
      <c r="C401" s="118"/>
      <c r="D401" s="119"/>
      <c r="E401" s="124"/>
      <c r="F401" s="120"/>
      <c r="G401" s="125"/>
    </row>
    <row r="402" spans="1:7" s="122" customFormat="1" ht="15.5" x14ac:dyDescent="0.35">
      <c r="A402" s="414" t="str">
        <f t="shared" si="6"/>
        <v/>
      </c>
      <c r="B402" s="123"/>
      <c r="C402" s="118"/>
      <c r="D402" s="119"/>
      <c r="E402" s="124"/>
      <c r="F402" s="120"/>
      <c r="G402" s="125"/>
    </row>
    <row r="403" spans="1:7" s="122" customFormat="1" ht="15.5" x14ac:dyDescent="0.35">
      <c r="A403" s="414" t="str">
        <f t="shared" si="6"/>
        <v/>
      </c>
      <c r="B403" s="123"/>
      <c r="C403" s="118"/>
      <c r="D403" s="119"/>
      <c r="E403" s="124"/>
      <c r="F403" s="120"/>
      <c r="G403" s="125"/>
    </row>
    <row r="404" spans="1:7" s="122" customFormat="1" ht="15.5" x14ac:dyDescent="0.35">
      <c r="A404" s="414" t="str">
        <f t="shared" si="6"/>
        <v/>
      </c>
      <c r="B404" s="123"/>
      <c r="C404" s="118"/>
      <c r="D404" s="119"/>
      <c r="E404" s="124"/>
      <c r="F404" s="120"/>
      <c r="G404" s="125"/>
    </row>
    <row r="405" spans="1:7" s="122" customFormat="1" ht="15.5" x14ac:dyDescent="0.35">
      <c r="A405" s="414" t="str">
        <f t="shared" si="6"/>
        <v/>
      </c>
      <c r="B405" s="123"/>
      <c r="C405" s="118"/>
      <c r="D405" s="119"/>
      <c r="E405" s="124"/>
      <c r="F405" s="120"/>
      <c r="G405" s="125"/>
    </row>
    <row r="406" spans="1:7" s="122" customFormat="1" ht="15.5" x14ac:dyDescent="0.35">
      <c r="A406" s="414" t="str">
        <f t="shared" si="6"/>
        <v/>
      </c>
      <c r="B406" s="123"/>
      <c r="C406" s="118"/>
      <c r="D406" s="119"/>
      <c r="E406" s="124"/>
      <c r="F406" s="120"/>
      <c r="G406" s="125"/>
    </row>
    <row r="407" spans="1:7" s="122" customFormat="1" ht="15.5" x14ac:dyDescent="0.35">
      <c r="A407" s="414" t="str">
        <f t="shared" si="6"/>
        <v/>
      </c>
      <c r="B407" s="123"/>
      <c r="C407" s="118"/>
      <c r="D407" s="119"/>
      <c r="E407" s="124"/>
      <c r="F407" s="120"/>
      <c r="G407" s="125"/>
    </row>
    <row r="408" spans="1:7" s="122" customFormat="1" ht="15.5" x14ac:dyDescent="0.35">
      <c r="A408" s="414" t="str">
        <f t="shared" si="6"/>
        <v/>
      </c>
      <c r="B408" s="123"/>
      <c r="C408" s="118"/>
      <c r="D408" s="119"/>
      <c r="E408" s="124"/>
      <c r="F408" s="120"/>
      <c r="G408" s="125"/>
    </row>
    <row r="409" spans="1:7" s="122" customFormat="1" ht="15.5" x14ac:dyDescent="0.35">
      <c r="A409" s="414" t="str">
        <f t="shared" ref="A409:A472" si="7">IF(COUNTA(B409:F409)&gt;0,ROW()-ROW($A$23),"")</f>
        <v/>
      </c>
      <c r="B409" s="123"/>
      <c r="C409" s="118"/>
      <c r="D409" s="119"/>
      <c r="E409" s="124"/>
      <c r="F409" s="120"/>
      <c r="G409" s="125"/>
    </row>
    <row r="410" spans="1:7" s="122" customFormat="1" ht="15.5" x14ac:dyDescent="0.35">
      <c r="A410" s="414" t="str">
        <f t="shared" si="7"/>
        <v/>
      </c>
      <c r="B410" s="123"/>
      <c r="C410" s="118"/>
      <c r="D410" s="119"/>
      <c r="E410" s="124"/>
      <c r="F410" s="120"/>
      <c r="G410" s="125"/>
    </row>
    <row r="411" spans="1:7" s="122" customFormat="1" ht="15.5" x14ac:dyDescent="0.35">
      <c r="A411" s="414" t="str">
        <f t="shared" si="7"/>
        <v/>
      </c>
      <c r="B411" s="123"/>
      <c r="C411" s="118"/>
      <c r="D411" s="119"/>
      <c r="E411" s="124"/>
      <c r="F411" s="120"/>
      <c r="G411" s="125"/>
    </row>
    <row r="412" spans="1:7" s="122" customFormat="1" ht="15.5" x14ac:dyDescent="0.35">
      <c r="A412" s="414" t="str">
        <f t="shared" si="7"/>
        <v/>
      </c>
      <c r="B412" s="123"/>
      <c r="C412" s="118"/>
      <c r="D412" s="119"/>
      <c r="E412" s="124"/>
      <c r="F412" s="120"/>
      <c r="G412" s="125"/>
    </row>
    <row r="413" spans="1:7" s="122" customFormat="1" ht="15.5" x14ac:dyDescent="0.35">
      <c r="A413" s="414" t="str">
        <f t="shared" si="7"/>
        <v/>
      </c>
      <c r="B413" s="123"/>
      <c r="C413" s="118"/>
      <c r="D413" s="119"/>
      <c r="E413" s="124"/>
      <c r="F413" s="120"/>
      <c r="G413" s="125"/>
    </row>
    <row r="414" spans="1:7" s="122" customFormat="1" ht="15.5" x14ac:dyDescent="0.35">
      <c r="A414" s="414" t="str">
        <f t="shared" si="7"/>
        <v/>
      </c>
      <c r="B414" s="123"/>
      <c r="C414" s="118"/>
      <c r="D414" s="119"/>
      <c r="E414" s="124"/>
      <c r="F414" s="120"/>
      <c r="G414" s="125"/>
    </row>
    <row r="415" spans="1:7" s="122" customFormat="1" ht="15.5" x14ac:dyDescent="0.35">
      <c r="A415" s="414" t="str">
        <f t="shared" si="7"/>
        <v/>
      </c>
      <c r="B415" s="123"/>
      <c r="C415" s="118"/>
      <c r="D415" s="119"/>
      <c r="E415" s="124"/>
      <c r="F415" s="120"/>
      <c r="G415" s="125"/>
    </row>
    <row r="416" spans="1:7" s="122" customFormat="1" ht="15.5" x14ac:dyDescent="0.35">
      <c r="A416" s="414" t="str">
        <f t="shared" si="7"/>
        <v/>
      </c>
      <c r="B416" s="123"/>
      <c r="C416" s="118"/>
      <c r="D416" s="119"/>
      <c r="E416" s="124"/>
      <c r="F416" s="120"/>
      <c r="G416" s="125"/>
    </row>
    <row r="417" spans="1:7" s="122" customFormat="1" ht="15.5" x14ac:dyDescent="0.35">
      <c r="A417" s="414" t="str">
        <f t="shared" si="7"/>
        <v/>
      </c>
      <c r="B417" s="123"/>
      <c r="C417" s="118"/>
      <c r="D417" s="119"/>
      <c r="E417" s="124"/>
      <c r="F417" s="120"/>
      <c r="G417" s="125"/>
    </row>
    <row r="418" spans="1:7" s="122" customFormat="1" ht="15.5" x14ac:dyDescent="0.35">
      <c r="A418" s="414" t="str">
        <f t="shared" si="7"/>
        <v/>
      </c>
      <c r="B418" s="123"/>
      <c r="C418" s="118"/>
      <c r="D418" s="119"/>
      <c r="E418" s="124"/>
      <c r="F418" s="120"/>
      <c r="G418" s="125"/>
    </row>
    <row r="419" spans="1:7" s="122" customFormat="1" ht="15.5" x14ac:dyDescent="0.35">
      <c r="A419" s="414" t="str">
        <f t="shared" si="7"/>
        <v/>
      </c>
      <c r="B419" s="123"/>
      <c r="C419" s="118"/>
      <c r="D419" s="119"/>
      <c r="E419" s="124"/>
      <c r="F419" s="120"/>
      <c r="G419" s="125"/>
    </row>
    <row r="420" spans="1:7" s="122" customFormat="1" ht="15.5" x14ac:dyDescent="0.35">
      <c r="A420" s="414" t="str">
        <f t="shared" si="7"/>
        <v/>
      </c>
      <c r="B420" s="123"/>
      <c r="C420" s="118"/>
      <c r="D420" s="119"/>
      <c r="E420" s="124"/>
      <c r="F420" s="120"/>
      <c r="G420" s="125"/>
    </row>
    <row r="421" spans="1:7" s="122" customFormat="1" ht="15.5" x14ac:dyDescent="0.35">
      <c r="A421" s="414" t="str">
        <f t="shared" si="7"/>
        <v/>
      </c>
      <c r="B421" s="123"/>
      <c r="C421" s="118"/>
      <c r="D421" s="119"/>
      <c r="E421" s="124"/>
      <c r="F421" s="120"/>
      <c r="G421" s="125"/>
    </row>
    <row r="422" spans="1:7" s="122" customFormat="1" ht="15.5" x14ac:dyDescent="0.35">
      <c r="A422" s="414" t="str">
        <f t="shared" si="7"/>
        <v/>
      </c>
      <c r="B422" s="123"/>
      <c r="C422" s="118"/>
      <c r="D422" s="119"/>
      <c r="E422" s="124"/>
      <c r="F422" s="120"/>
      <c r="G422" s="125"/>
    </row>
    <row r="423" spans="1:7" s="122" customFormat="1" ht="15.5" x14ac:dyDescent="0.35">
      <c r="A423" s="414" t="str">
        <f t="shared" si="7"/>
        <v/>
      </c>
      <c r="B423" s="123"/>
      <c r="C423" s="118"/>
      <c r="D423" s="119"/>
      <c r="E423" s="124"/>
      <c r="F423" s="120"/>
      <c r="G423" s="125"/>
    </row>
    <row r="424" spans="1:7" s="122" customFormat="1" ht="15.5" x14ac:dyDescent="0.35">
      <c r="A424" s="414" t="str">
        <f t="shared" si="7"/>
        <v/>
      </c>
      <c r="B424" s="123"/>
      <c r="C424" s="118"/>
      <c r="D424" s="119"/>
      <c r="E424" s="124"/>
      <c r="F424" s="120"/>
      <c r="G424" s="125"/>
    </row>
    <row r="425" spans="1:7" s="122" customFormat="1" ht="15.5" x14ac:dyDescent="0.35">
      <c r="A425" s="414" t="str">
        <f t="shared" si="7"/>
        <v/>
      </c>
      <c r="B425" s="123"/>
      <c r="C425" s="118"/>
      <c r="D425" s="119"/>
      <c r="E425" s="124"/>
      <c r="F425" s="120"/>
      <c r="G425" s="125"/>
    </row>
    <row r="426" spans="1:7" s="122" customFormat="1" ht="15.5" x14ac:dyDescent="0.35">
      <c r="A426" s="414" t="str">
        <f t="shared" si="7"/>
        <v/>
      </c>
      <c r="B426" s="123"/>
      <c r="C426" s="118"/>
      <c r="D426" s="119"/>
      <c r="E426" s="124"/>
      <c r="F426" s="120"/>
      <c r="G426" s="125"/>
    </row>
    <row r="427" spans="1:7" s="122" customFormat="1" ht="15.5" x14ac:dyDescent="0.35">
      <c r="A427" s="414" t="str">
        <f t="shared" si="7"/>
        <v/>
      </c>
      <c r="B427" s="123"/>
      <c r="C427" s="118"/>
      <c r="D427" s="119"/>
      <c r="E427" s="124"/>
      <c r="F427" s="120"/>
      <c r="G427" s="125"/>
    </row>
    <row r="428" spans="1:7" s="122" customFormat="1" ht="15.5" x14ac:dyDescent="0.35">
      <c r="A428" s="414" t="str">
        <f t="shared" si="7"/>
        <v/>
      </c>
      <c r="B428" s="123"/>
      <c r="C428" s="118"/>
      <c r="D428" s="119"/>
      <c r="E428" s="124"/>
      <c r="F428" s="120"/>
      <c r="G428" s="125"/>
    </row>
    <row r="429" spans="1:7" s="122" customFormat="1" ht="15.5" x14ac:dyDescent="0.35">
      <c r="A429" s="414" t="str">
        <f t="shared" si="7"/>
        <v/>
      </c>
      <c r="B429" s="123"/>
      <c r="C429" s="118"/>
      <c r="D429" s="119"/>
      <c r="E429" s="124"/>
      <c r="F429" s="120"/>
      <c r="G429" s="125"/>
    </row>
    <row r="430" spans="1:7" s="122" customFormat="1" ht="15.5" x14ac:dyDescent="0.35">
      <c r="A430" s="414" t="str">
        <f t="shared" si="7"/>
        <v/>
      </c>
      <c r="B430" s="123"/>
      <c r="C430" s="118"/>
      <c r="D430" s="119"/>
      <c r="E430" s="124"/>
      <c r="F430" s="120"/>
      <c r="G430" s="125"/>
    </row>
    <row r="431" spans="1:7" s="122" customFormat="1" ht="15.5" x14ac:dyDescent="0.35">
      <c r="A431" s="414" t="str">
        <f t="shared" si="7"/>
        <v/>
      </c>
      <c r="B431" s="123"/>
      <c r="C431" s="118"/>
      <c r="D431" s="119"/>
      <c r="E431" s="124"/>
      <c r="F431" s="120"/>
      <c r="G431" s="125"/>
    </row>
    <row r="432" spans="1:7" s="122" customFormat="1" ht="15.5" x14ac:dyDescent="0.35">
      <c r="A432" s="414" t="str">
        <f t="shared" si="7"/>
        <v/>
      </c>
      <c r="B432" s="123"/>
      <c r="C432" s="118"/>
      <c r="D432" s="119"/>
      <c r="E432" s="124"/>
      <c r="F432" s="120"/>
      <c r="G432" s="125"/>
    </row>
    <row r="433" spans="1:7" s="122" customFormat="1" ht="15.5" x14ac:dyDescent="0.35">
      <c r="A433" s="414" t="str">
        <f t="shared" si="7"/>
        <v/>
      </c>
      <c r="B433" s="123"/>
      <c r="C433" s="118"/>
      <c r="D433" s="119"/>
      <c r="E433" s="124"/>
      <c r="F433" s="120"/>
      <c r="G433" s="125"/>
    </row>
    <row r="434" spans="1:7" s="122" customFormat="1" ht="15.5" x14ac:dyDescent="0.35">
      <c r="A434" s="414" t="str">
        <f t="shared" si="7"/>
        <v/>
      </c>
      <c r="B434" s="123"/>
      <c r="C434" s="118"/>
      <c r="D434" s="119"/>
      <c r="E434" s="124"/>
      <c r="F434" s="120"/>
      <c r="G434" s="125"/>
    </row>
    <row r="435" spans="1:7" s="122" customFormat="1" ht="15.5" x14ac:dyDescent="0.35">
      <c r="A435" s="414" t="str">
        <f t="shared" si="7"/>
        <v/>
      </c>
      <c r="B435" s="123"/>
      <c r="C435" s="118"/>
      <c r="D435" s="119"/>
      <c r="E435" s="124"/>
      <c r="F435" s="120"/>
      <c r="G435" s="125"/>
    </row>
    <row r="436" spans="1:7" s="122" customFormat="1" ht="15.5" x14ac:dyDescent="0.35">
      <c r="A436" s="414" t="str">
        <f t="shared" si="7"/>
        <v/>
      </c>
      <c r="B436" s="123"/>
      <c r="C436" s="118"/>
      <c r="D436" s="119"/>
      <c r="E436" s="124"/>
      <c r="F436" s="120"/>
      <c r="G436" s="125"/>
    </row>
    <row r="437" spans="1:7" s="122" customFormat="1" ht="15.5" x14ac:dyDescent="0.35">
      <c r="A437" s="414" t="str">
        <f t="shared" si="7"/>
        <v/>
      </c>
      <c r="B437" s="123"/>
      <c r="C437" s="118"/>
      <c r="D437" s="119"/>
      <c r="E437" s="124"/>
      <c r="F437" s="120"/>
      <c r="G437" s="125"/>
    </row>
    <row r="438" spans="1:7" s="122" customFormat="1" ht="15.5" x14ac:dyDescent="0.35">
      <c r="A438" s="414" t="str">
        <f t="shared" si="7"/>
        <v/>
      </c>
      <c r="B438" s="123"/>
      <c r="C438" s="118"/>
      <c r="D438" s="119"/>
      <c r="E438" s="124"/>
      <c r="F438" s="120"/>
      <c r="G438" s="125"/>
    </row>
    <row r="439" spans="1:7" s="122" customFormat="1" ht="15.5" x14ac:dyDescent="0.35">
      <c r="A439" s="414" t="str">
        <f t="shared" si="7"/>
        <v/>
      </c>
      <c r="B439" s="123"/>
      <c r="C439" s="118"/>
      <c r="D439" s="119"/>
      <c r="E439" s="124"/>
      <c r="F439" s="120"/>
      <c r="G439" s="125"/>
    </row>
    <row r="440" spans="1:7" s="122" customFormat="1" ht="15.5" x14ac:dyDescent="0.35">
      <c r="A440" s="414" t="str">
        <f t="shared" si="7"/>
        <v/>
      </c>
      <c r="B440" s="123"/>
      <c r="C440" s="118"/>
      <c r="D440" s="119"/>
      <c r="E440" s="124"/>
      <c r="F440" s="120"/>
      <c r="G440" s="125"/>
    </row>
    <row r="441" spans="1:7" s="122" customFormat="1" ht="15.5" x14ac:dyDescent="0.35">
      <c r="A441" s="414" t="str">
        <f t="shared" si="7"/>
        <v/>
      </c>
      <c r="B441" s="123"/>
      <c r="C441" s="118"/>
      <c r="D441" s="119"/>
      <c r="E441" s="124"/>
      <c r="F441" s="120"/>
      <c r="G441" s="125"/>
    </row>
    <row r="442" spans="1:7" s="122" customFormat="1" ht="15.5" x14ac:dyDescent="0.35">
      <c r="A442" s="414" t="str">
        <f t="shared" si="7"/>
        <v/>
      </c>
      <c r="B442" s="123"/>
      <c r="C442" s="118"/>
      <c r="D442" s="119"/>
      <c r="E442" s="124"/>
      <c r="F442" s="120"/>
      <c r="G442" s="125"/>
    </row>
    <row r="443" spans="1:7" s="122" customFormat="1" ht="15.5" x14ac:dyDescent="0.35">
      <c r="A443" s="414" t="str">
        <f t="shared" si="7"/>
        <v/>
      </c>
      <c r="B443" s="123"/>
      <c r="C443" s="118"/>
      <c r="D443" s="119"/>
      <c r="E443" s="124"/>
      <c r="F443" s="120"/>
      <c r="G443" s="125"/>
    </row>
    <row r="444" spans="1:7" s="122" customFormat="1" ht="15.5" x14ac:dyDescent="0.35">
      <c r="A444" s="414" t="str">
        <f t="shared" si="7"/>
        <v/>
      </c>
      <c r="B444" s="123"/>
      <c r="C444" s="118"/>
      <c r="D444" s="119"/>
      <c r="E444" s="124"/>
      <c r="F444" s="120"/>
      <c r="G444" s="125"/>
    </row>
    <row r="445" spans="1:7" s="122" customFormat="1" ht="15.5" x14ac:dyDescent="0.35">
      <c r="A445" s="414" t="str">
        <f t="shared" si="7"/>
        <v/>
      </c>
      <c r="B445" s="123"/>
      <c r="C445" s="118"/>
      <c r="D445" s="119"/>
      <c r="E445" s="124"/>
      <c r="F445" s="120"/>
      <c r="G445" s="125"/>
    </row>
    <row r="446" spans="1:7" s="122" customFormat="1" ht="15.5" x14ac:dyDescent="0.35">
      <c r="A446" s="414" t="str">
        <f t="shared" si="7"/>
        <v/>
      </c>
      <c r="B446" s="123"/>
      <c r="C446" s="118"/>
      <c r="D446" s="119"/>
      <c r="E446" s="124"/>
      <c r="F446" s="120"/>
      <c r="G446" s="125"/>
    </row>
    <row r="447" spans="1:7" s="122" customFormat="1" ht="15.5" x14ac:dyDescent="0.35">
      <c r="A447" s="414" t="str">
        <f t="shared" si="7"/>
        <v/>
      </c>
      <c r="B447" s="123"/>
      <c r="C447" s="118"/>
      <c r="D447" s="119"/>
      <c r="E447" s="124"/>
      <c r="F447" s="120"/>
      <c r="G447" s="125"/>
    </row>
    <row r="448" spans="1:7" s="122" customFormat="1" ht="15.5" x14ac:dyDescent="0.35">
      <c r="A448" s="414" t="str">
        <f t="shared" si="7"/>
        <v/>
      </c>
      <c r="B448" s="123"/>
      <c r="C448" s="118"/>
      <c r="D448" s="119"/>
      <c r="E448" s="124"/>
      <c r="F448" s="120"/>
      <c r="G448" s="125"/>
    </row>
    <row r="449" spans="1:7" s="122" customFormat="1" ht="15.5" x14ac:dyDescent="0.35">
      <c r="A449" s="414" t="str">
        <f t="shared" si="7"/>
        <v/>
      </c>
      <c r="B449" s="123"/>
      <c r="C449" s="118"/>
      <c r="D449" s="119"/>
      <c r="E449" s="124"/>
      <c r="F449" s="120"/>
      <c r="G449" s="125"/>
    </row>
    <row r="450" spans="1:7" s="122" customFormat="1" ht="15.5" x14ac:dyDescent="0.35">
      <c r="A450" s="414" t="str">
        <f t="shared" si="7"/>
        <v/>
      </c>
      <c r="B450" s="123"/>
      <c r="C450" s="118"/>
      <c r="D450" s="119"/>
      <c r="E450" s="124"/>
      <c r="F450" s="120"/>
      <c r="G450" s="125"/>
    </row>
    <row r="451" spans="1:7" s="122" customFormat="1" ht="15.5" x14ac:dyDescent="0.35">
      <c r="A451" s="414" t="str">
        <f t="shared" si="7"/>
        <v/>
      </c>
      <c r="B451" s="123"/>
      <c r="C451" s="118"/>
      <c r="D451" s="119"/>
      <c r="E451" s="124"/>
      <c r="F451" s="120"/>
      <c r="G451" s="125"/>
    </row>
    <row r="452" spans="1:7" s="122" customFormat="1" ht="15.5" x14ac:dyDescent="0.35">
      <c r="A452" s="414" t="str">
        <f t="shared" si="7"/>
        <v/>
      </c>
      <c r="B452" s="123"/>
      <c r="C452" s="118"/>
      <c r="D452" s="119"/>
      <c r="E452" s="124"/>
      <c r="F452" s="120"/>
      <c r="G452" s="125"/>
    </row>
    <row r="453" spans="1:7" s="122" customFormat="1" ht="15.5" x14ac:dyDescent="0.35">
      <c r="A453" s="414" t="str">
        <f t="shared" si="7"/>
        <v/>
      </c>
      <c r="B453" s="123"/>
      <c r="C453" s="118"/>
      <c r="D453" s="119"/>
      <c r="E453" s="124"/>
      <c r="F453" s="120"/>
      <c r="G453" s="125"/>
    </row>
    <row r="454" spans="1:7" s="122" customFormat="1" ht="15.5" x14ac:dyDescent="0.35">
      <c r="A454" s="414" t="str">
        <f t="shared" si="7"/>
        <v/>
      </c>
      <c r="B454" s="123"/>
      <c r="C454" s="118"/>
      <c r="D454" s="119"/>
      <c r="E454" s="124"/>
      <c r="F454" s="120"/>
      <c r="G454" s="125"/>
    </row>
    <row r="455" spans="1:7" s="122" customFormat="1" ht="15.5" x14ac:dyDescent="0.35">
      <c r="A455" s="414" t="str">
        <f t="shared" si="7"/>
        <v/>
      </c>
      <c r="B455" s="123"/>
      <c r="C455" s="118"/>
      <c r="D455" s="119"/>
      <c r="E455" s="124"/>
      <c r="F455" s="120"/>
      <c r="G455" s="125"/>
    </row>
    <row r="456" spans="1:7" s="122" customFormat="1" ht="15.5" x14ac:dyDescent="0.35">
      <c r="A456" s="414" t="str">
        <f t="shared" si="7"/>
        <v/>
      </c>
      <c r="B456" s="123"/>
      <c r="C456" s="118"/>
      <c r="D456" s="119"/>
      <c r="E456" s="124"/>
      <c r="F456" s="120"/>
      <c r="G456" s="125"/>
    </row>
    <row r="457" spans="1:7" s="122" customFormat="1" ht="15.5" x14ac:dyDescent="0.35">
      <c r="A457" s="414" t="str">
        <f t="shared" si="7"/>
        <v/>
      </c>
      <c r="B457" s="123"/>
      <c r="C457" s="118"/>
      <c r="D457" s="119"/>
      <c r="E457" s="124"/>
      <c r="F457" s="120"/>
      <c r="G457" s="125"/>
    </row>
    <row r="458" spans="1:7" s="122" customFormat="1" ht="15.5" x14ac:dyDescent="0.35">
      <c r="A458" s="414" t="str">
        <f t="shared" si="7"/>
        <v/>
      </c>
      <c r="B458" s="123"/>
      <c r="C458" s="118"/>
      <c r="D458" s="119"/>
      <c r="E458" s="124"/>
      <c r="F458" s="120"/>
      <c r="G458" s="125"/>
    </row>
    <row r="459" spans="1:7" s="122" customFormat="1" ht="15.5" x14ac:dyDescent="0.35">
      <c r="A459" s="414" t="str">
        <f t="shared" si="7"/>
        <v/>
      </c>
      <c r="B459" s="123"/>
      <c r="C459" s="118"/>
      <c r="D459" s="119"/>
      <c r="E459" s="124"/>
      <c r="F459" s="120"/>
      <c r="G459" s="125"/>
    </row>
    <row r="460" spans="1:7" s="122" customFormat="1" ht="15.5" x14ac:dyDescent="0.35">
      <c r="A460" s="414" t="str">
        <f t="shared" si="7"/>
        <v/>
      </c>
      <c r="B460" s="123"/>
      <c r="C460" s="118"/>
      <c r="D460" s="119"/>
      <c r="E460" s="124"/>
      <c r="F460" s="120"/>
      <c r="G460" s="125"/>
    </row>
    <row r="461" spans="1:7" s="122" customFormat="1" ht="15.5" x14ac:dyDescent="0.35">
      <c r="A461" s="414" t="str">
        <f t="shared" si="7"/>
        <v/>
      </c>
      <c r="B461" s="123"/>
      <c r="C461" s="118"/>
      <c r="D461" s="119"/>
      <c r="E461" s="124"/>
      <c r="F461" s="120"/>
      <c r="G461" s="125"/>
    </row>
    <row r="462" spans="1:7" s="122" customFormat="1" ht="15.5" x14ac:dyDescent="0.35">
      <c r="A462" s="414" t="str">
        <f t="shared" si="7"/>
        <v/>
      </c>
      <c r="B462" s="123"/>
      <c r="C462" s="118"/>
      <c r="D462" s="119"/>
      <c r="E462" s="124"/>
      <c r="F462" s="120"/>
      <c r="G462" s="125"/>
    </row>
    <row r="463" spans="1:7" s="122" customFormat="1" ht="15.5" x14ac:dyDescent="0.35">
      <c r="A463" s="414" t="str">
        <f t="shared" si="7"/>
        <v/>
      </c>
      <c r="B463" s="123"/>
      <c r="C463" s="118"/>
      <c r="D463" s="119"/>
      <c r="E463" s="124"/>
      <c r="F463" s="120"/>
      <c r="G463" s="125"/>
    </row>
    <row r="464" spans="1:7" s="122" customFormat="1" ht="15.5" x14ac:dyDescent="0.35">
      <c r="A464" s="414" t="str">
        <f t="shared" si="7"/>
        <v/>
      </c>
      <c r="B464" s="123"/>
      <c r="C464" s="118"/>
      <c r="D464" s="119"/>
      <c r="E464" s="124"/>
      <c r="F464" s="120"/>
      <c r="G464" s="125"/>
    </row>
    <row r="465" spans="1:7" s="122" customFormat="1" ht="15.5" x14ac:dyDescent="0.35">
      <c r="A465" s="414" t="str">
        <f t="shared" si="7"/>
        <v/>
      </c>
      <c r="B465" s="123"/>
      <c r="C465" s="118"/>
      <c r="D465" s="119"/>
      <c r="E465" s="124"/>
      <c r="F465" s="120"/>
      <c r="G465" s="125"/>
    </row>
    <row r="466" spans="1:7" s="122" customFormat="1" ht="15.5" x14ac:dyDescent="0.35">
      <c r="A466" s="414" t="str">
        <f t="shared" si="7"/>
        <v/>
      </c>
      <c r="B466" s="123"/>
      <c r="C466" s="118"/>
      <c r="D466" s="119"/>
      <c r="E466" s="124"/>
      <c r="F466" s="120"/>
      <c r="G466" s="125"/>
    </row>
    <row r="467" spans="1:7" s="122" customFormat="1" ht="15.5" x14ac:dyDescent="0.35">
      <c r="A467" s="414" t="str">
        <f t="shared" si="7"/>
        <v/>
      </c>
      <c r="B467" s="123"/>
      <c r="C467" s="118"/>
      <c r="D467" s="119"/>
      <c r="E467" s="124"/>
      <c r="F467" s="120"/>
      <c r="G467" s="125"/>
    </row>
    <row r="468" spans="1:7" s="122" customFormat="1" ht="15.5" x14ac:dyDescent="0.35">
      <c r="A468" s="414" t="str">
        <f t="shared" si="7"/>
        <v/>
      </c>
      <c r="B468" s="123"/>
      <c r="C468" s="118"/>
      <c r="D468" s="119"/>
      <c r="E468" s="124"/>
      <c r="F468" s="120"/>
      <c r="G468" s="125"/>
    </row>
    <row r="469" spans="1:7" s="122" customFormat="1" ht="15.5" x14ac:dyDescent="0.35">
      <c r="A469" s="414" t="str">
        <f t="shared" si="7"/>
        <v/>
      </c>
      <c r="B469" s="123"/>
      <c r="C469" s="118"/>
      <c r="D469" s="119"/>
      <c r="E469" s="124"/>
      <c r="F469" s="120"/>
      <c r="G469" s="125"/>
    </row>
    <row r="470" spans="1:7" s="122" customFormat="1" ht="15.5" x14ac:dyDescent="0.35">
      <c r="A470" s="414" t="str">
        <f t="shared" si="7"/>
        <v/>
      </c>
      <c r="B470" s="123"/>
      <c r="C470" s="118"/>
      <c r="D470" s="119"/>
      <c r="E470" s="124"/>
      <c r="F470" s="120"/>
      <c r="G470" s="125"/>
    </row>
    <row r="471" spans="1:7" s="122" customFormat="1" ht="15.5" x14ac:dyDescent="0.35">
      <c r="A471" s="414" t="str">
        <f t="shared" si="7"/>
        <v/>
      </c>
      <c r="B471" s="123"/>
      <c r="C471" s="118"/>
      <c r="D471" s="119"/>
      <c r="E471" s="124"/>
      <c r="F471" s="120"/>
      <c r="G471" s="125"/>
    </row>
    <row r="472" spans="1:7" s="122" customFormat="1" ht="15.5" x14ac:dyDescent="0.35">
      <c r="A472" s="414" t="str">
        <f t="shared" si="7"/>
        <v/>
      </c>
      <c r="B472" s="123"/>
      <c r="C472" s="118"/>
      <c r="D472" s="119"/>
      <c r="E472" s="124"/>
      <c r="F472" s="120"/>
      <c r="G472" s="125"/>
    </row>
    <row r="473" spans="1:7" s="122" customFormat="1" ht="15.5" x14ac:dyDescent="0.35">
      <c r="A473" s="414" t="str">
        <f t="shared" ref="A473:A523" si="8">IF(COUNTA(B473:F473)&gt;0,ROW()-ROW($A$23),"")</f>
        <v/>
      </c>
      <c r="B473" s="123"/>
      <c r="C473" s="118"/>
      <c r="D473" s="119"/>
      <c r="E473" s="124"/>
      <c r="F473" s="120"/>
      <c r="G473" s="125"/>
    </row>
    <row r="474" spans="1:7" s="122" customFormat="1" ht="15.5" x14ac:dyDescent="0.35">
      <c r="A474" s="414" t="str">
        <f t="shared" si="8"/>
        <v/>
      </c>
      <c r="B474" s="123"/>
      <c r="C474" s="118"/>
      <c r="D474" s="119"/>
      <c r="E474" s="124"/>
      <c r="F474" s="120"/>
      <c r="G474" s="125"/>
    </row>
    <row r="475" spans="1:7" s="122" customFormat="1" ht="15.5" x14ac:dyDescent="0.35">
      <c r="A475" s="414" t="str">
        <f t="shared" si="8"/>
        <v/>
      </c>
      <c r="B475" s="123"/>
      <c r="C475" s="118"/>
      <c r="D475" s="119"/>
      <c r="E475" s="124"/>
      <c r="F475" s="120"/>
      <c r="G475" s="125"/>
    </row>
    <row r="476" spans="1:7" s="122" customFormat="1" ht="15.5" x14ac:dyDescent="0.35">
      <c r="A476" s="414" t="str">
        <f t="shared" si="8"/>
        <v/>
      </c>
      <c r="B476" s="123"/>
      <c r="C476" s="118"/>
      <c r="D476" s="119"/>
      <c r="E476" s="124"/>
      <c r="F476" s="120"/>
      <c r="G476" s="125"/>
    </row>
    <row r="477" spans="1:7" s="122" customFormat="1" ht="15.5" x14ac:dyDescent="0.35">
      <c r="A477" s="414" t="str">
        <f t="shared" si="8"/>
        <v/>
      </c>
      <c r="B477" s="123"/>
      <c r="C477" s="118"/>
      <c r="D477" s="119"/>
      <c r="E477" s="124"/>
      <c r="F477" s="120"/>
      <c r="G477" s="125"/>
    </row>
    <row r="478" spans="1:7" s="122" customFormat="1" ht="15.5" x14ac:dyDescent="0.35">
      <c r="A478" s="414" t="str">
        <f t="shared" si="8"/>
        <v/>
      </c>
      <c r="B478" s="123"/>
      <c r="C478" s="118"/>
      <c r="D478" s="119"/>
      <c r="E478" s="124"/>
      <c r="F478" s="120"/>
      <c r="G478" s="125"/>
    </row>
    <row r="479" spans="1:7" s="122" customFormat="1" ht="15.5" x14ac:dyDescent="0.35">
      <c r="A479" s="414" t="str">
        <f t="shared" si="8"/>
        <v/>
      </c>
      <c r="B479" s="123"/>
      <c r="C479" s="118"/>
      <c r="D479" s="119"/>
      <c r="E479" s="124"/>
      <c r="F479" s="120"/>
      <c r="G479" s="125"/>
    </row>
    <row r="480" spans="1:7" s="122" customFormat="1" ht="15.5" x14ac:dyDescent="0.35">
      <c r="A480" s="414" t="str">
        <f t="shared" si="8"/>
        <v/>
      </c>
      <c r="B480" s="123"/>
      <c r="C480" s="118"/>
      <c r="D480" s="119"/>
      <c r="E480" s="124"/>
      <c r="F480" s="120"/>
      <c r="G480" s="125"/>
    </row>
    <row r="481" spans="1:7" s="122" customFormat="1" ht="15.5" x14ac:dyDescent="0.35">
      <c r="A481" s="414" t="str">
        <f t="shared" si="8"/>
        <v/>
      </c>
      <c r="B481" s="123"/>
      <c r="C481" s="118"/>
      <c r="D481" s="119"/>
      <c r="E481" s="124"/>
      <c r="F481" s="120"/>
      <c r="G481" s="125"/>
    </row>
    <row r="482" spans="1:7" s="122" customFormat="1" ht="15.5" x14ac:dyDescent="0.35">
      <c r="A482" s="414" t="str">
        <f t="shared" si="8"/>
        <v/>
      </c>
      <c r="B482" s="123"/>
      <c r="C482" s="118"/>
      <c r="D482" s="119"/>
      <c r="E482" s="124"/>
      <c r="F482" s="120"/>
      <c r="G482" s="125"/>
    </row>
    <row r="483" spans="1:7" s="122" customFormat="1" ht="15.5" x14ac:dyDescent="0.35">
      <c r="A483" s="414" t="str">
        <f t="shared" si="8"/>
        <v/>
      </c>
      <c r="B483" s="123"/>
      <c r="C483" s="118"/>
      <c r="D483" s="119"/>
      <c r="E483" s="124"/>
      <c r="F483" s="120"/>
      <c r="G483" s="125"/>
    </row>
    <row r="484" spans="1:7" s="122" customFormat="1" ht="15.5" x14ac:dyDescent="0.35">
      <c r="A484" s="414" t="str">
        <f t="shared" si="8"/>
        <v/>
      </c>
      <c r="B484" s="123"/>
      <c r="C484" s="118"/>
      <c r="D484" s="119"/>
      <c r="E484" s="124"/>
      <c r="F484" s="120"/>
      <c r="G484" s="125"/>
    </row>
    <row r="485" spans="1:7" s="122" customFormat="1" ht="15.5" x14ac:dyDescent="0.35">
      <c r="A485" s="414" t="str">
        <f t="shared" si="8"/>
        <v/>
      </c>
      <c r="B485" s="123"/>
      <c r="C485" s="118"/>
      <c r="D485" s="119"/>
      <c r="E485" s="124"/>
      <c r="F485" s="120"/>
      <c r="G485" s="125"/>
    </row>
    <row r="486" spans="1:7" s="122" customFormat="1" ht="15.5" x14ac:dyDescent="0.35">
      <c r="A486" s="414" t="str">
        <f t="shared" si="8"/>
        <v/>
      </c>
      <c r="B486" s="123"/>
      <c r="C486" s="118"/>
      <c r="D486" s="119"/>
      <c r="E486" s="124"/>
      <c r="F486" s="120"/>
      <c r="G486" s="125"/>
    </row>
    <row r="487" spans="1:7" s="122" customFormat="1" ht="15.5" x14ac:dyDescent="0.35">
      <c r="A487" s="414" t="str">
        <f t="shared" si="8"/>
        <v/>
      </c>
      <c r="B487" s="123"/>
      <c r="C487" s="118"/>
      <c r="D487" s="119"/>
      <c r="E487" s="124"/>
      <c r="F487" s="120"/>
      <c r="G487" s="125"/>
    </row>
    <row r="488" spans="1:7" s="122" customFormat="1" ht="15.5" x14ac:dyDescent="0.35">
      <c r="A488" s="414" t="str">
        <f t="shared" si="8"/>
        <v/>
      </c>
      <c r="B488" s="123"/>
      <c r="C488" s="118"/>
      <c r="D488" s="119"/>
      <c r="E488" s="124"/>
      <c r="F488" s="120"/>
      <c r="G488" s="125"/>
    </row>
    <row r="489" spans="1:7" s="122" customFormat="1" ht="15.5" x14ac:dyDescent="0.35">
      <c r="A489" s="414" t="str">
        <f t="shared" si="8"/>
        <v/>
      </c>
      <c r="B489" s="123"/>
      <c r="C489" s="118"/>
      <c r="D489" s="119"/>
      <c r="E489" s="124"/>
      <c r="F489" s="120"/>
      <c r="G489" s="125"/>
    </row>
    <row r="490" spans="1:7" s="122" customFormat="1" ht="15.5" x14ac:dyDescent="0.35">
      <c r="A490" s="414" t="str">
        <f t="shared" si="8"/>
        <v/>
      </c>
      <c r="B490" s="123"/>
      <c r="C490" s="118"/>
      <c r="D490" s="119"/>
      <c r="E490" s="124"/>
      <c r="F490" s="120"/>
      <c r="G490" s="125"/>
    </row>
    <row r="491" spans="1:7" s="122" customFormat="1" ht="15.5" x14ac:dyDescent="0.35">
      <c r="A491" s="414" t="str">
        <f t="shared" si="8"/>
        <v/>
      </c>
      <c r="B491" s="123"/>
      <c r="C491" s="118"/>
      <c r="D491" s="119"/>
      <c r="E491" s="124"/>
      <c r="F491" s="120"/>
      <c r="G491" s="125"/>
    </row>
    <row r="492" spans="1:7" s="122" customFormat="1" ht="15.5" x14ac:dyDescent="0.35">
      <c r="A492" s="414" t="str">
        <f t="shared" si="8"/>
        <v/>
      </c>
      <c r="B492" s="123"/>
      <c r="C492" s="118"/>
      <c r="D492" s="119"/>
      <c r="E492" s="124"/>
      <c r="F492" s="120"/>
      <c r="G492" s="125"/>
    </row>
    <row r="493" spans="1:7" s="122" customFormat="1" ht="15.5" x14ac:dyDescent="0.35">
      <c r="A493" s="414" t="str">
        <f t="shared" si="8"/>
        <v/>
      </c>
      <c r="B493" s="123"/>
      <c r="C493" s="118"/>
      <c r="D493" s="119"/>
      <c r="E493" s="124"/>
      <c r="F493" s="120"/>
      <c r="G493" s="125"/>
    </row>
    <row r="494" spans="1:7" s="122" customFormat="1" ht="15.5" x14ac:dyDescent="0.35">
      <c r="A494" s="414" t="str">
        <f t="shared" si="8"/>
        <v/>
      </c>
      <c r="B494" s="123"/>
      <c r="C494" s="118"/>
      <c r="D494" s="119"/>
      <c r="E494" s="124"/>
      <c r="F494" s="120"/>
      <c r="G494" s="125"/>
    </row>
    <row r="495" spans="1:7" s="122" customFormat="1" ht="15.5" x14ac:dyDescent="0.35">
      <c r="A495" s="414" t="str">
        <f t="shared" si="8"/>
        <v/>
      </c>
      <c r="B495" s="123"/>
      <c r="C495" s="118"/>
      <c r="D495" s="119"/>
      <c r="E495" s="124"/>
      <c r="F495" s="120"/>
      <c r="G495" s="125"/>
    </row>
    <row r="496" spans="1:7" s="122" customFormat="1" ht="15.5" x14ac:dyDescent="0.35">
      <c r="A496" s="414" t="str">
        <f t="shared" si="8"/>
        <v/>
      </c>
      <c r="B496" s="123"/>
      <c r="C496" s="118"/>
      <c r="D496" s="119"/>
      <c r="E496" s="124"/>
      <c r="F496" s="120"/>
      <c r="G496" s="125"/>
    </row>
    <row r="497" spans="1:7" s="122" customFormat="1" ht="15.5" x14ac:dyDescent="0.35">
      <c r="A497" s="414" t="str">
        <f t="shared" si="8"/>
        <v/>
      </c>
      <c r="B497" s="123"/>
      <c r="C497" s="118"/>
      <c r="D497" s="119"/>
      <c r="E497" s="124"/>
      <c r="F497" s="120"/>
      <c r="G497" s="125"/>
    </row>
    <row r="498" spans="1:7" s="122" customFormat="1" ht="15.5" x14ac:dyDescent="0.35">
      <c r="A498" s="414" t="str">
        <f t="shared" si="8"/>
        <v/>
      </c>
      <c r="B498" s="123"/>
      <c r="C498" s="118"/>
      <c r="D498" s="119"/>
      <c r="E498" s="124"/>
      <c r="F498" s="120"/>
      <c r="G498" s="125"/>
    </row>
    <row r="499" spans="1:7" s="122" customFormat="1" ht="15.5" x14ac:dyDescent="0.35">
      <c r="A499" s="414" t="str">
        <f t="shared" si="8"/>
        <v/>
      </c>
      <c r="B499" s="123"/>
      <c r="C499" s="118"/>
      <c r="D499" s="119"/>
      <c r="E499" s="124"/>
      <c r="F499" s="120"/>
      <c r="G499" s="125"/>
    </row>
    <row r="500" spans="1:7" s="122" customFormat="1" ht="15.5" x14ac:dyDescent="0.35">
      <c r="A500" s="414" t="str">
        <f t="shared" si="8"/>
        <v/>
      </c>
      <c r="B500" s="123"/>
      <c r="C500" s="118"/>
      <c r="D500" s="119"/>
      <c r="E500" s="124"/>
      <c r="F500" s="120"/>
      <c r="G500" s="125"/>
    </row>
    <row r="501" spans="1:7" s="122" customFormat="1" ht="15.5" x14ac:dyDescent="0.35">
      <c r="A501" s="414" t="str">
        <f t="shared" si="8"/>
        <v/>
      </c>
      <c r="B501" s="123"/>
      <c r="C501" s="118"/>
      <c r="D501" s="119"/>
      <c r="E501" s="124"/>
      <c r="F501" s="120"/>
      <c r="G501" s="125"/>
    </row>
    <row r="502" spans="1:7" s="122" customFormat="1" ht="15.5" x14ac:dyDescent="0.35">
      <c r="A502" s="414" t="str">
        <f t="shared" si="8"/>
        <v/>
      </c>
      <c r="B502" s="123"/>
      <c r="C502" s="118"/>
      <c r="D502" s="119"/>
      <c r="E502" s="124"/>
      <c r="F502" s="120"/>
      <c r="G502" s="125"/>
    </row>
    <row r="503" spans="1:7" s="122" customFormat="1" ht="15.5" x14ac:dyDescent="0.35">
      <c r="A503" s="414" t="str">
        <f t="shared" si="8"/>
        <v/>
      </c>
      <c r="B503" s="123"/>
      <c r="C503" s="118"/>
      <c r="D503" s="119"/>
      <c r="E503" s="124"/>
      <c r="F503" s="120"/>
      <c r="G503" s="125"/>
    </row>
    <row r="504" spans="1:7" s="122" customFormat="1" ht="15.5" x14ac:dyDescent="0.35">
      <c r="A504" s="414" t="str">
        <f t="shared" si="8"/>
        <v/>
      </c>
      <c r="B504" s="123"/>
      <c r="C504" s="118"/>
      <c r="D504" s="119"/>
      <c r="E504" s="124"/>
      <c r="F504" s="120"/>
      <c r="G504" s="125"/>
    </row>
    <row r="505" spans="1:7" s="122" customFormat="1" ht="15.5" x14ac:dyDescent="0.35">
      <c r="A505" s="414" t="str">
        <f t="shared" si="8"/>
        <v/>
      </c>
      <c r="B505" s="123"/>
      <c r="C505" s="118"/>
      <c r="D505" s="119"/>
      <c r="E505" s="124"/>
      <c r="F505" s="120"/>
      <c r="G505" s="125"/>
    </row>
    <row r="506" spans="1:7" s="122" customFormat="1" ht="15.5" x14ac:dyDescent="0.35">
      <c r="A506" s="414" t="str">
        <f t="shared" si="8"/>
        <v/>
      </c>
      <c r="B506" s="123"/>
      <c r="C506" s="118"/>
      <c r="D506" s="119"/>
      <c r="E506" s="124"/>
      <c r="F506" s="120"/>
      <c r="G506" s="125"/>
    </row>
    <row r="507" spans="1:7" s="122" customFormat="1" ht="15.5" x14ac:dyDescent="0.35">
      <c r="A507" s="414" t="str">
        <f t="shared" si="8"/>
        <v/>
      </c>
      <c r="B507" s="123"/>
      <c r="C507" s="118"/>
      <c r="D507" s="119"/>
      <c r="E507" s="124"/>
      <c r="F507" s="120"/>
      <c r="G507" s="125"/>
    </row>
    <row r="508" spans="1:7" s="122" customFormat="1" ht="15.5" x14ac:dyDescent="0.35">
      <c r="A508" s="414" t="str">
        <f t="shared" si="8"/>
        <v/>
      </c>
      <c r="B508" s="123"/>
      <c r="C508" s="118"/>
      <c r="D508" s="119"/>
      <c r="E508" s="124"/>
      <c r="F508" s="120"/>
      <c r="G508" s="125"/>
    </row>
    <row r="509" spans="1:7" s="122" customFormat="1" ht="15.5" x14ac:dyDescent="0.35">
      <c r="A509" s="414" t="str">
        <f t="shared" si="8"/>
        <v/>
      </c>
      <c r="B509" s="123"/>
      <c r="C509" s="118"/>
      <c r="D509" s="119"/>
      <c r="E509" s="124"/>
      <c r="F509" s="120"/>
      <c r="G509" s="125"/>
    </row>
    <row r="510" spans="1:7" s="122" customFormat="1" ht="15.5" x14ac:dyDescent="0.35">
      <c r="A510" s="414" t="str">
        <f t="shared" si="8"/>
        <v/>
      </c>
      <c r="B510" s="123"/>
      <c r="C510" s="118"/>
      <c r="D510" s="119"/>
      <c r="E510" s="124"/>
      <c r="F510" s="120"/>
      <c r="G510" s="125"/>
    </row>
    <row r="511" spans="1:7" s="122" customFormat="1" ht="15.5" x14ac:dyDescent="0.35">
      <c r="A511" s="414" t="str">
        <f t="shared" si="8"/>
        <v/>
      </c>
      <c r="B511" s="123"/>
      <c r="C511" s="118"/>
      <c r="D511" s="119"/>
      <c r="E511" s="124"/>
      <c r="F511" s="120"/>
      <c r="G511" s="125"/>
    </row>
    <row r="512" spans="1:7" s="122" customFormat="1" ht="15.5" x14ac:dyDescent="0.35">
      <c r="A512" s="414" t="str">
        <f t="shared" si="8"/>
        <v/>
      </c>
      <c r="B512" s="123"/>
      <c r="C512" s="118"/>
      <c r="D512" s="119"/>
      <c r="E512" s="124"/>
      <c r="F512" s="120"/>
      <c r="G512" s="125"/>
    </row>
    <row r="513" spans="1:7" s="122" customFormat="1" ht="15.5" x14ac:dyDescent="0.35">
      <c r="A513" s="414" t="str">
        <f t="shared" si="8"/>
        <v/>
      </c>
      <c r="B513" s="123"/>
      <c r="C513" s="118"/>
      <c r="D513" s="119"/>
      <c r="E513" s="124"/>
      <c r="F513" s="120"/>
      <c r="G513" s="125"/>
    </row>
    <row r="514" spans="1:7" s="122" customFormat="1" ht="15.5" x14ac:dyDescent="0.35">
      <c r="A514" s="414" t="str">
        <f t="shared" si="8"/>
        <v/>
      </c>
      <c r="B514" s="123"/>
      <c r="C514" s="118"/>
      <c r="D514" s="119"/>
      <c r="E514" s="124"/>
      <c r="F514" s="120"/>
      <c r="G514" s="125"/>
    </row>
    <row r="515" spans="1:7" s="122" customFormat="1" ht="15.5" x14ac:dyDescent="0.35">
      <c r="A515" s="414" t="str">
        <f t="shared" si="8"/>
        <v/>
      </c>
      <c r="B515" s="123"/>
      <c r="C515" s="118"/>
      <c r="D515" s="119"/>
      <c r="E515" s="124"/>
      <c r="F515" s="120"/>
      <c r="G515" s="125"/>
    </row>
    <row r="516" spans="1:7" s="122" customFormat="1" ht="15.5" x14ac:dyDescent="0.35">
      <c r="A516" s="414" t="str">
        <f t="shared" si="8"/>
        <v/>
      </c>
      <c r="B516" s="123"/>
      <c r="C516" s="118"/>
      <c r="D516" s="119"/>
      <c r="E516" s="124"/>
      <c r="F516" s="120"/>
      <c r="G516" s="125"/>
    </row>
    <row r="517" spans="1:7" s="122" customFormat="1" ht="15.5" x14ac:dyDescent="0.35">
      <c r="A517" s="414" t="str">
        <f t="shared" si="8"/>
        <v/>
      </c>
      <c r="B517" s="123"/>
      <c r="C517" s="118"/>
      <c r="D517" s="119"/>
      <c r="E517" s="124"/>
      <c r="F517" s="120"/>
      <c r="G517" s="125"/>
    </row>
    <row r="518" spans="1:7" s="122" customFormat="1" ht="15.5" x14ac:dyDescent="0.35">
      <c r="A518" s="414" t="str">
        <f t="shared" si="8"/>
        <v/>
      </c>
      <c r="B518" s="123"/>
      <c r="C518" s="118"/>
      <c r="D518" s="119"/>
      <c r="E518" s="124"/>
      <c r="F518" s="120"/>
      <c r="G518" s="125"/>
    </row>
    <row r="519" spans="1:7" s="122" customFormat="1" ht="15.5" x14ac:dyDescent="0.35">
      <c r="A519" s="414" t="str">
        <f t="shared" si="8"/>
        <v/>
      </c>
      <c r="B519" s="123"/>
      <c r="C519" s="118"/>
      <c r="D519" s="119"/>
      <c r="E519" s="124"/>
      <c r="F519" s="120"/>
      <c r="G519" s="125"/>
    </row>
    <row r="520" spans="1:7" s="122" customFormat="1" ht="15.5" x14ac:dyDescent="0.35">
      <c r="A520" s="414" t="str">
        <f t="shared" si="8"/>
        <v/>
      </c>
      <c r="B520" s="123"/>
      <c r="C520" s="118"/>
      <c r="D520" s="119"/>
      <c r="E520" s="124"/>
      <c r="F520" s="120"/>
      <c r="G520" s="125"/>
    </row>
    <row r="521" spans="1:7" s="122" customFormat="1" ht="15.5" x14ac:dyDescent="0.35">
      <c r="A521" s="414" t="str">
        <f t="shared" si="8"/>
        <v/>
      </c>
      <c r="B521" s="123"/>
      <c r="C521" s="118"/>
      <c r="D521" s="119"/>
      <c r="E521" s="124"/>
      <c r="F521" s="120"/>
      <c r="G521" s="125"/>
    </row>
    <row r="522" spans="1:7" s="122" customFormat="1" ht="15.5" x14ac:dyDescent="0.35">
      <c r="A522" s="414" t="str">
        <f t="shared" si="8"/>
        <v/>
      </c>
      <c r="B522" s="123"/>
      <c r="C522" s="118"/>
      <c r="D522" s="119"/>
      <c r="E522" s="124"/>
      <c r="F522" s="120"/>
      <c r="G522" s="125"/>
    </row>
    <row r="523" spans="1:7" s="122" customFormat="1" ht="15.5" x14ac:dyDescent="0.35">
      <c r="A523" s="414" t="str">
        <f t="shared" si="8"/>
        <v/>
      </c>
      <c r="B523" s="123"/>
      <c r="C523" s="118"/>
      <c r="D523" s="119"/>
      <c r="E523" s="124"/>
      <c r="F523" s="120"/>
      <c r="G523" s="125"/>
    </row>
  </sheetData>
  <sheetProtection password="EDE9" sheet="1" objects="1" scenarios="1"/>
  <mergeCells count="7">
    <mergeCell ref="F20:F23"/>
    <mergeCell ref="A7:D9"/>
    <mergeCell ref="A20:A23"/>
    <mergeCell ref="B20:B23"/>
    <mergeCell ref="C20:C23"/>
    <mergeCell ref="D20:D23"/>
    <mergeCell ref="E20:E23"/>
  </mergeCells>
  <conditionalFormatting sqref="B24:F523">
    <cfRule type="cellIs" dxfId="1" priority="2" stopIfTrue="1" operator="notEqual">
      <formula>0</formula>
    </cfRule>
  </conditionalFormatting>
  <conditionalFormatting sqref="F6:F7">
    <cfRule type="cellIs" dxfId="0" priority="1" stopIfTrue="1" operator="equal">
      <formula>0</formula>
    </cfRule>
  </conditionalFormatting>
  <dataValidations count="2">
    <dataValidation type="list" allowBlank="1" showErrorMessage="1" errorTitle="Finanzierungsquelle" error="Bitte auswählen!" sqref="D24:D523">
      <formula1>$E$11:$E$16</formula1>
    </dataValidation>
    <dataValidation type="custom" allowBlank="1" showErrorMessage="1" errorTitle="Betrag" error="Bitte geben Sie max. 2 Nachkommastellen an!" sqref="F24:F523">
      <formula1>MOD(ROUND(F24*10^2,10),1)=0</formula1>
    </dataValidation>
  </dataValidations>
  <printOptions horizontalCentered="1"/>
  <pageMargins left="0.19685039370078741" right="0.19685039370078741" top="0.78740157480314965" bottom="0.78740157480314965" header="0.39370078740157483" footer="0.39370078740157483"/>
  <pageSetup paperSize="9" scale="96" fitToHeight="0" orientation="landscape" useFirstPageNumber="1" r:id="rId1"/>
  <headerFooter>
    <oddFooter>&amp;L&amp;"Arial,Kursiv"&amp;8___________
¹ Siehe Fußnote 1 Seite 1 dieses Nachweises.&amp;C&amp;9Seite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pageSetUpPr fitToPage="1"/>
  </sheetPr>
  <dimension ref="A1:AA66"/>
  <sheetViews>
    <sheetView showGridLines="0" tabSelected="1" zoomScaleNormal="100" workbookViewId="0">
      <selection activeCell="A5" sqref="A5:J5"/>
    </sheetView>
  </sheetViews>
  <sheetFormatPr baseColWidth="10" defaultColWidth="11.453125" defaultRowHeight="12.75" customHeight="1" x14ac:dyDescent="0.25"/>
  <cols>
    <col min="1" max="1" width="1.7265625" style="4" customWidth="1"/>
    <col min="2" max="19" width="5.1796875" style="4" customWidth="1"/>
    <col min="20" max="20" width="0.81640625" style="4" customWidth="1"/>
    <col min="21" max="16384" width="11.453125" style="4"/>
  </cols>
  <sheetData>
    <row r="1" spans="1:20" ht="15" customHeight="1" x14ac:dyDescent="0.25"/>
    <row r="2" spans="1:20" ht="15" customHeight="1" x14ac:dyDescent="0.25"/>
    <row r="3" spans="1:20" ht="15" customHeight="1" x14ac:dyDescent="0.25"/>
    <row r="4" spans="1:20" ht="15" customHeight="1" x14ac:dyDescent="0.25"/>
    <row r="5" spans="1:20" s="309" customFormat="1" ht="15" customHeight="1" x14ac:dyDescent="0.25">
      <c r="A5" s="421"/>
      <c r="B5" s="422"/>
      <c r="C5" s="422"/>
      <c r="D5" s="422"/>
      <c r="E5" s="422"/>
      <c r="F5" s="422"/>
      <c r="G5" s="422"/>
      <c r="H5" s="422"/>
      <c r="I5" s="422"/>
      <c r="J5" s="423"/>
    </row>
    <row r="6" spans="1:20" s="309" customFormat="1" ht="15" customHeight="1" x14ac:dyDescent="0.25">
      <c r="A6" s="424"/>
      <c r="B6" s="425"/>
      <c r="C6" s="425"/>
      <c r="D6" s="425"/>
      <c r="E6" s="425"/>
      <c r="F6" s="425"/>
      <c r="G6" s="425"/>
      <c r="H6" s="425"/>
      <c r="I6" s="425"/>
      <c r="J6" s="426"/>
    </row>
    <row r="7" spans="1:20" s="309" customFormat="1" ht="15" customHeight="1" x14ac:dyDescent="0.25">
      <c r="A7" s="424"/>
      <c r="B7" s="425"/>
      <c r="C7" s="425"/>
      <c r="D7" s="425"/>
      <c r="E7" s="425"/>
      <c r="F7" s="425"/>
      <c r="G7" s="425"/>
      <c r="H7" s="425"/>
      <c r="I7" s="425"/>
      <c r="J7" s="426"/>
    </row>
    <row r="8" spans="1:20" s="309" customFormat="1" ht="15" customHeight="1" x14ac:dyDescent="0.25">
      <c r="A8" s="424"/>
      <c r="B8" s="425"/>
      <c r="C8" s="425"/>
      <c r="D8" s="425"/>
      <c r="E8" s="425"/>
      <c r="F8" s="425"/>
      <c r="G8" s="425"/>
      <c r="H8" s="425"/>
      <c r="I8" s="425"/>
      <c r="J8" s="426"/>
    </row>
    <row r="9" spans="1:20" s="309" customFormat="1" ht="15" customHeight="1" x14ac:dyDescent="0.25">
      <c r="A9" s="427"/>
      <c r="B9" s="428"/>
      <c r="C9" s="428"/>
      <c r="D9" s="428"/>
      <c r="E9" s="428"/>
      <c r="F9" s="428"/>
      <c r="G9" s="428"/>
      <c r="H9" s="428"/>
      <c r="I9" s="428"/>
      <c r="J9" s="429"/>
    </row>
    <row r="10" spans="1:20" s="309" customFormat="1" ht="15" customHeight="1" x14ac:dyDescent="0.25">
      <c r="A10" s="310" t="s">
        <v>8</v>
      </c>
      <c r="B10" s="310"/>
      <c r="C10" s="310"/>
      <c r="D10" s="310"/>
      <c r="E10" s="310"/>
      <c r="L10" s="292"/>
    </row>
    <row r="11" spans="1:20" s="309" customFormat="1" ht="15" customHeight="1" x14ac:dyDescent="0.25"/>
    <row r="12" spans="1:20" s="312" customFormat="1" ht="15" customHeight="1" x14ac:dyDescent="0.25">
      <c r="A12" s="311" t="s">
        <v>200</v>
      </c>
      <c r="B12" s="306"/>
      <c r="C12" s="306"/>
      <c r="D12" s="306"/>
      <c r="E12" s="306"/>
      <c r="F12" s="306"/>
      <c r="G12" s="306"/>
      <c r="H12" s="306"/>
      <c r="L12" s="313" t="s">
        <v>111</v>
      </c>
      <c r="M12" s="314"/>
      <c r="N12" s="314"/>
      <c r="O12" s="314"/>
      <c r="P12" s="314"/>
      <c r="Q12" s="314"/>
      <c r="R12" s="314"/>
      <c r="S12" s="314"/>
      <c r="T12" s="315"/>
    </row>
    <row r="13" spans="1:20" s="312" customFormat="1" ht="15" customHeight="1" x14ac:dyDescent="0.25">
      <c r="A13" s="311" t="s">
        <v>201</v>
      </c>
      <c r="B13" s="306"/>
      <c r="C13" s="306"/>
      <c r="D13" s="306"/>
      <c r="E13" s="306"/>
      <c r="F13" s="306"/>
      <c r="G13" s="306"/>
      <c r="H13" s="306"/>
      <c r="J13" s="306"/>
      <c r="L13" s="316"/>
      <c r="M13" s="317"/>
      <c r="N13" s="317"/>
      <c r="O13" s="317"/>
      <c r="P13" s="317"/>
      <c r="Q13" s="317"/>
      <c r="R13" s="317"/>
      <c r="S13" s="317"/>
      <c r="T13" s="318"/>
    </row>
    <row r="14" spans="1:20" s="312" customFormat="1" ht="15" customHeight="1" x14ac:dyDescent="0.25">
      <c r="A14" s="311" t="s">
        <v>187</v>
      </c>
      <c r="B14" s="306"/>
      <c r="C14" s="306"/>
      <c r="D14" s="306"/>
      <c r="E14" s="306"/>
      <c r="F14" s="306"/>
      <c r="G14" s="306"/>
      <c r="H14" s="306"/>
      <c r="I14" s="306"/>
      <c r="J14" s="306"/>
      <c r="L14" s="316"/>
      <c r="M14" s="317"/>
      <c r="N14" s="317"/>
      <c r="O14" s="317"/>
      <c r="P14" s="317"/>
      <c r="Q14" s="317"/>
      <c r="R14" s="317"/>
      <c r="S14" s="317"/>
      <c r="T14" s="318"/>
    </row>
    <row r="15" spans="1:20" s="312" customFormat="1" ht="15" customHeight="1" x14ac:dyDescent="0.25">
      <c r="A15" s="311" t="s">
        <v>188</v>
      </c>
      <c r="B15" s="306"/>
      <c r="C15" s="306"/>
      <c r="D15" s="306"/>
      <c r="E15" s="306"/>
      <c r="F15" s="306"/>
      <c r="G15" s="306"/>
      <c r="H15" s="306"/>
      <c r="I15" s="306"/>
      <c r="J15" s="306"/>
      <c r="L15" s="316"/>
      <c r="M15" s="317"/>
      <c r="N15" s="317"/>
      <c r="O15" s="317"/>
      <c r="P15" s="317"/>
      <c r="Q15" s="317"/>
      <c r="R15" s="317"/>
      <c r="S15" s="317"/>
      <c r="T15" s="318"/>
    </row>
    <row r="16" spans="1:20" s="312" customFormat="1" ht="15" customHeight="1" x14ac:dyDescent="0.25">
      <c r="B16" s="306"/>
      <c r="C16" s="306"/>
      <c r="D16" s="306"/>
      <c r="E16" s="306"/>
      <c r="F16" s="306"/>
      <c r="G16" s="306"/>
      <c r="H16" s="306"/>
      <c r="I16" s="306"/>
      <c r="J16" s="306"/>
      <c r="L16" s="319"/>
      <c r="M16" s="320"/>
      <c r="N16" s="320"/>
      <c r="O16" s="320"/>
      <c r="P16" s="320"/>
      <c r="Q16" s="320"/>
      <c r="R16" s="320"/>
      <c r="S16" s="320"/>
      <c r="T16" s="321"/>
    </row>
    <row r="17" spans="1:20" s="322" customFormat="1" ht="18" customHeight="1" x14ac:dyDescent="0.25">
      <c r="A17" s="312"/>
      <c r="B17" s="312"/>
      <c r="C17" s="312"/>
      <c r="D17" s="312"/>
      <c r="E17" s="312"/>
      <c r="F17" s="306"/>
      <c r="G17" s="306"/>
      <c r="H17" s="306"/>
      <c r="I17" s="306"/>
      <c r="J17" s="306"/>
      <c r="L17" s="323" t="s">
        <v>112</v>
      </c>
      <c r="M17" s="324"/>
      <c r="N17" s="324"/>
      <c r="O17" s="325"/>
      <c r="P17" s="433">
        <f ca="1">TODAY()</f>
        <v>44924</v>
      </c>
      <c r="Q17" s="433"/>
      <c r="R17" s="433"/>
      <c r="S17" s="433"/>
      <c r="T17" s="433"/>
    </row>
    <row r="18" spans="1:20" ht="20.149999999999999" customHeight="1" x14ac:dyDescent="0.25">
      <c r="L18" s="326" t="s">
        <v>22</v>
      </c>
      <c r="M18" s="327"/>
      <c r="N18" s="327"/>
      <c r="O18" s="328"/>
      <c r="P18" s="430" t="s">
        <v>147</v>
      </c>
      <c r="Q18" s="431"/>
      <c r="R18" s="431"/>
      <c r="S18" s="431"/>
      <c r="T18" s="432"/>
    </row>
    <row r="19" spans="1:20" s="5" customFormat="1" ht="12" customHeight="1" x14ac:dyDescent="0.25">
      <c r="A19" s="7"/>
      <c r="B19" s="7"/>
      <c r="C19" s="7"/>
      <c r="D19" s="7"/>
      <c r="E19" s="7"/>
      <c r="F19" s="7"/>
      <c r="G19" s="7"/>
      <c r="H19" s="7"/>
      <c r="I19" s="7"/>
      <c r="J19" s="7"/>
      <c r="K19" s="7"/>
      <c r="L19" s="7"/>
      <c r="M19" s="7"/>
      <c r="N19" s="7"/>
      <c r="O19" s="7"/>
      <c r="P19" s="7"/>
      <c r="Q19" s="7"/>
      <c r="R19" s="7"/>
      <c r="S19" s="7"/>
      <c r="T19" s="7"/>
    </row>
    <row r="20" spans="1:20" ht="20.149999999999999" customHeight="1" x14ac:dyDescent="0.25">
      <c r="A20" s="458" t="s">
        <v>10</v>
      </c>
      <c r="B20" s="459"/>
      <c r="C20" s="459"/>
      <c r="D20" s="459"/>
      <c r="E20" s="459"/>
      <c r="F20" s="459"/>
      <c r="G20" s="459"/>
      <c r="H20" s="459"/>
      <c r="I20" s="459"/>
      <c r="J20" s="459"/>
      <c r="K20" s="459"/>
      <c r="L20" s="459"/>
      <c r="M20" s="459"/>
      <c r="N20" s="459"/>
      <c r="O20" s="459"/>
      <c r="P20" s="459"/>
      <c r="Q20" s="459"/>
      <c r="R20" s="459"/>
      <c r="S20" s="459"/>
      <c r="T20" s="460"/>
    </row>
    <row r="21" spans="1:20" ht="12" customHeight="1" x14ac:dyDescent="0.25">
      <c r="A21" s="440" t="s">
        <v>142</v>
      </c>
      <c r="B21" s="441"/>
      <c r="C21" s="441"/>
      <c r="D21" s="441"/>
      <c r="E21" s="441"/>
      <c r="F21" s="441"/>
      <c r="G21" s="441"/>
      <c r="H21" s="441"/>
      <c r="I21" s="441"/>
      <c r="J21" s="441"/>
      <c r="K21" s="441"/>
      <c r="L21" s="441"/>
      <c r="M21" s="441"/>
      <c r="N21" s="441"/>
      <c r="O21" s="441"/>
      <c r="P21" s="441"/>
      <c r="Q21" s="441"/>
      <c r="R21" s="441"/>
      <c r="S21" s="441"/>
      <c r="T21" s="442"/>
    </row>
    <row r="22" spans="1:20" ht="12" customHeight="1" x14ac:dyDescent="0.25">
      <c r="A22" s="443"/>
      <c r="B22" s="444"/>
      <c r="C22" s="444"/>
      <c r="D22" s="444"/>
      <c r="E22" s="444"/>
      <c r="F22" s="444"/>
      <c r="G22" s="444"/>
      <c r="H22" s="444"/>
      <c r="I22" s="444"/>
      <c r="J22" s="444"/>
      <c r="K22" s="444"/>
      <c r="L22" s="444"/>
      <c r="M22" s="444"/>
      <c r="N22" s="444"/>
      <c r="O22" s="444"/>
      <c r="P22" s="444"/>
      <c r="Q22" s="444"/>
      <c r="R22" s="444"/>
      <c r="S22" s="444"/>
      <c r="T22" s="445"/>
    </row>
    <row r="23" spans="1:20" ht="12" customHeight="1" x14ac:dyDescent="0.25">
      <c r="A23" s="446"/>
      <c r="B23" s="447"/>
      <c r="C23" s="447"/>
      <c r="D23" s="447"/>
      <c r="E23" s="447"/>
      <c r="F23" s="447"/>
      <c r="G23" s="447"/>
      <c r="H23" s="447"/>
      <c r="I23" s="447"/>
      <c r="J23" s="447"/>
      <c r="K23" s="447"/>
      <c r="L23" s="447"/>
      <c r="M23" s="447"/>
      <c r="N23" s="447"/>
      <c r="O23" s="447"/>
      <c r="P23" s="447"/>
      <c r="Q23" s="447"/>
      <c r="R23" s="447"/>
      <c r="S23" s="447"/>
      <c r="T23" s="448"/>
    </row>
    <row r="24" spans="1:20" ht="12" customHeight="1" x14ac:dyDescent="0.25">
      <c r="C24" s="5"/>
      <c r="D24" s="5"/>
      <c r="E24" s="5"/>
      <c r="F24" s="5"/>
      <c r="G24" s="5"/>
      <c r="H24" s="5"/>
      <c r="I24" s="5"/>
      <c r="J24" s="5"/>
      <c r="K24" s="5"/>
      <c r="T24" s="8"/>
    </row>
    <row r="25" spans="1:20" s="329" customFormat="1" ht="15" customHeight="1" x14ac:dyDescent="0.25">
      <c r="A25" s="289" t="s">
        <v>113</v>
      </c>
      <c r="B25" s="290"/>
      <c r="C25" s="290"/>
      <c r="D25" s="290"/>
      <c r="E25" s="290"/>
      <c r="F25" s="290"/>
      <c r="G25" s="290"/>
      <c r="H25" s="290"/>
      <c r="I25" s="290"/>
      <c r="J25" s="290"/>
      <c r="K25" s="290"/>
      <c r="L25" s="290"/>
      <c r="M25" s="290"/>
      <c r="N25" s="290"/>
      <c r="O25" s="290"/>
      <c r="P25" s="290"/>
      <c r="Q25" s="290"/>
      <c r="R25" s="290"/>
      <c r="S25" s="290"/>
      <c r="T25" s="291"/>
    </row>
    <row r="26" spans="1:20" s="309" customFormat="1" ht="5.15" customHeight="1" x14ac:dyDescent="0.25">
      <c r="A26" s="330"/>
      <c r="B26" s="331"/>
      <c r="C26" s="331"/>
      <c r="D26" s="331"/>
      <c r="E26" s="331"/>
      <c r="F26" s="331"/>
      <c r="G26" s="331"/>
      <c r="H26" s="331"/>
      <c r="I26" s="331"/>
      <c r="J26" s="331"/>
      <c r="K26" s="331"/>
      <c r="L26" s="331"/>
      <c r="M26" s="331"/>
      <c r="N26" s="331"/>
      <c r="O26" s="331"/>
      <c r="P26" s="331"/>
      <c r="Q26" s="331"/>
      <c r="R26" s="331"/>
      <c r="S26" s="332"/>
      <c r="T26" s="333"/>
    </row>
    <row r="27" spans="1:20" s="329" customFormat="1" ht="15" customHeight="1" x14ac:dyDescent="0.25">
      <c r="A27" s="449" t="s">
        <v>114</v>
      </c>
      <c r="B27" s="450"/>
      <c r="C27" s="450"/>
      <c r="D27" s="450"/>
      <c r="E27" s="451"/>
      <c r="F27" s="452"/>
      <c r="G27" s="453"/>
      <c r="H27" s="453"/>
      <c r="I27" s="453"/>
      <c r="J27" s="453"/>
      <c r="K27" s="453"/>
      <c r="L27" s="453"/>
      <c r="M27" s="453"/>
      <c r="N27" s="453"/>
      <c r="O27" s="453"/>
      <c r="P27" s="453"/>
      <c r="Q27" s="453"/>
      <c r="R27" s="453"/>
      <c r="S27" s="454"/>
      <c r="T27" s="301"/>
    </row>
    <row r="28" spans="1:20" s="329" customFormat="1" ht="15" customHeight="1" x14ac:dyDescent="0.25">
      <c r="A28" s="449"/>
      <c r="B28" s="450"/>
      <c r="C28" s="450"/>
      <c r="D28" s="450"/>
      <c r="E28" s="451"/>
      <c r="F28" s="455"/>
      <c r="G28" s="456"/>
      <c r="H28" s="456"/>
      <c r="I28" s="456"/>
      <c r="J28" s="456"/>
      <c r="K28" s="456"/>
      <c r="L28" s="456"/>
      <c r="M28" s="456"/>
      <c r="N28" s="456"/>
      <c r="O28" s="456"/>
      <c r="P28" s="456"/>
      <c r="Q28" s="456"/>
      <c r="R28" s="456"/>
      <c r="S28" s="457"/>
      <c r="T28" s="301"/>
    </row>
    <row r="29" spans="1:20" s="329" customFormat="1" ht="5.15" customHeight="1" x14ac:dyDescent="0.25">
      <c r="A29" s="369"/>
      <c r="B29" s="370"/>
      <c r="C29" s="370"/>
      <c r="D29" s="370"/>
      <c r="E29" s="370"/>
      <c r="F29" s="371"/>
      <c r="G29" s="371"/>
      <c r="H29" s="371"/>
      <c r="I29" s="371"/>
      <c r="J29" s="371"/>
      <c r="K29" s="371"/>
      <c r="L29" s="371"/>
      <c r="M29" s="371"/>
      <c r="N29" s="371"/>
      <c r="O29" s="371"/>
      <c r="P29" s="371"/>
      <c r="Q29" s="371"/>
      <c r="R29" s="371"/>
      <c r="S29" s="371"/>
      <c r="T29" s="301"/>
    </row>
    <row r="30" spans="1:20" s="9" customFormat="1" ht="18" customHeight="1" x14ac:dyDescent="0.25">
      <c r="A30" s="467" t="s">
        <v>125</v>
      </c>
      <c r="B30" s="468"/>
      <c r="C30" s="468"/>
      <c r="D30" s="468"/>
      <c r="E30" s="469"/>
      <c r="F30" s="434"/>
      <c r="G30" s="435"/>
      <c r="H30" s="435"/>
      <c r="I30" s="435"/>
      <c r="J30" s="435"/>
      <c r="K30" s="435"/>
      <c r="L30" s="435"/>
      <c r="M30" s="435"/>
      <c r="N30" s="435"/>
      <c r="O30" s="435"/>
      <c r="P30" s="435"/>
      <c r="Q30" s="435"/>
      <c r="R30" s="463" t="str">
        <f>IF(F30="","Name","")</f>
        <v>Name</v>
      </c>
      <c r="S30" s="464"/>
      <c r="T30" s="277"/>
    </row>
    <row r="31" spans="1:20" s="9" customFormat="1" ht="18" customHeight="1" x14ac:dyDescent="0.25">
      <c r="A31" s="467"/>
      <c r="B31" s="468"/>
      <c r="C31" s="468"/>
      <c r="D31" s="468"/>
      <c r="E31" s="469"/>
      <c r="F31" s="438"/>
      <c r="G31" s="439"/>
      <c r="H31" s="439"/>
      <c r="I31" s="439"/>
      <c r="J31" s="439"/>
      <c r="K31" s="439"/>
      <c r="L31" s="439"/>
      <c r="M31" s="439"/>
      <c r="N31" s="439"/>
      <c r="O31" s="439"/>
      <c r="P31" s="439"/>
      <c r="Q31" s="439"/>
      <c r="R31" s="465" t="str">
        <f>IF(F31="","Straße","")</f>
        <v>Straße</v>
      </c>
      <c r="S31" s="466"/>
      <c r="T31" s="277"/>
    </row>
    <row r="32" spans="1:20" s="9" customFormat="1" ht="18" customHeight="1" x14ac:dyDescent="0.25">
      <c r="A32" s="467"/>
      <c r="B32" s="468"/>
      <c r="C32" s="468"/>
      <c r="D32" s="468"/>
      <c r="E32" s="469"/>
      <c r="F32" s="436"/>
      <c r="G32" s="437"/>
      <c r="H32" s="437"/>
      <c r="I32" s="437"/>
      <c r="J32" s="437"/>
      <c r="K32" s="437"/>
      <c r="L32" s="437"/>
      <c r="M32" s="437"/>
      <c r="N32" s="437"/>
      <c r="O32" s="437"/>
      <c r="P32" s="437"/>
      <c r="Q32" s="437"/>
      <c r="R32" s="461" t="str">
        <f>IF(F32="","PLZ Ort","")</f>
        <v>PLZ Ort</v>
      </c>
      <c r="S32" s="462"/>
      <c r="T32" s="277"/>
    </row>
    <row r="33" spans="1:20" ht="5.15" customHeight="1" x14ac:dyDescent="0.25">
      <c r="A33" s="155"/>
      <c r="B33" s="5"/>
      <c r="C33" s="5"/>
      <c r="D33" s="5"/>
      <c r="E33" s="5"/>
      <c r="F33" s="5"/>
      <c r="G33" s="5"/>
      <c r="H33" s="5"/>
      <c r="I33" s="5"/>
      <c r="J33" s="5"/>
      <c r="K33" s="5"/>
      <c r="L33" s="5"/>
      <c r="M33" s="5"/>
      <c r="N33" s="5"/>
      <c r="O33" s="5"/>
      <c r="P33" s="5"/>
      <c r="Q33" s="5"/>
      <c r="R33" s="5"/>
      <c r="S33" s="5"/>
      <c r="T33" s="347"/>
    </row>
    <row r="34" spans="1:20" s="322" customFormat="1" ht="18" customHeight="1" x14ac:dyDescent="0.25">
      <c r="A34" s="334" t="s">
        <v>14</v>
      </c>
      <c r="B34" s="292"/>
      <c r="C34" s="292"/>
      <c r="D34" s="292"/>
      <c r="E34" s="335"/>
      <c r="F34" s="473"/>
      <c r="G34" s="474"/>
      <c r="H34" s="474"/>
      <c r="I34" s="474"/>
      <c r="J34" s="475"/>
      <c r="K34" s="335"/>
      <c r="L34" s="335"/>
      <c r="M34" s="336" t="s">
        <v>115</v>
      </c>
      <c r="N34" s="473"/>
      <c r="O34" s="474"/>
      <c r="P34" s="474"/>
      <c r="Q34" s="474"/>
      <c r="R34" s="474"/>
      <c r="S34" s="475"/>
      <c r="T34" s="337"/>
    </row>
    <row r="35" spans="1:20" s="309" customFormat="1" ht="5.15" customHeight="1" x14ac:dyDescent="0.25">
      <c r="A35" s="338"/>
      <c r="B35" s="292"/>
      <c r="C35" s="292"/>
      <c r="D35" s="292"/>
      <c r="E35" s="292"/>
      <c r="F35" s="292"/>
      <c r="G35" s="292"/>
      <c r="H35" s="292"/>
      <c r="I35" s="292"/>
      <c r="J35" s="292"/>
      <c r="K35" s="292"/>
      <c r="L35" s="292"/>
      <c r="M35" s="292"/>
      <c r="N35" s="292"/>
      <c r="O35" s="292"/>
      <c r="P35" s="292"/>
      <c r="Q35" s="292"/>
      <c r="R35" s="292"/>
      <c r="S35" s="292"/>
      <c r="T35" s="295"/>
    </row>
    <row r="36" spans="1:20" s="322" customFormat="1" ht="18" customHeight="1" x14ac:dyDescent="0.25">
      <c r="A36" s="334" t="s">
        <v>116</v>
      </c>
      <c r="B36" s="339"/>
      <c r="C36" s="339"/>
      <c r="D36" s="339"/>
      <c r="E36" s="335"/>
      <c r="F36" s="476"/>
      <c r="G36" s="477"/>
      <c r="H36" s="477"/>
      <c r="I36" s="477"/>
      <c r="J36" s="477"/>
      <c r="K36" s="477"/>
      <c r="L36" s="477"/>
      <c r="M36" s="477"/>
      <c r="N36" s="477"/>
      <c r="O36" s="477"/>
      <c r="P36" s="477"/>
      <c r="Q36" s="477"/>
      <c r="R36" s="477"/>
      <c r="S36" s="478"/>
      <c r="T36" s="337"/>
    </row>
    <row r="37" spans="1:20" s="309" customFormat="1" ht="5.15" customHeight="1" x14ac:dyDescent="0.25">
      <c r="A37" s="338"/>
      <c r="B37" s="292"/>
      <c r="C37" s="292"/>
      <c r="D37" s="292"/>
      <c r="E37" s="292"/>
      <c r="F37" s="292"/>
      <c r="G37" s="292"/>
      <c r="H37" s="292"/>
      <c r="I37" s="292"/>
      <c r="J37" s="292"/>
      <c r="K37" s="292"/>
      <c r="L37" s="292"/>
      <c r="M37" s="292"/>
      <c r="N37" s="292"/>
      <c r="O37" s="292"/>
      <c r="P37" s="292"/>
      <c r="Q37" s="292"/>
      <c r="R37" s="292"/>
      <c r="S37" s="292"/>
      <c r="T37" s="295"/>
    </row>
    <row r="38" spans="1:20" s="309" customFormat="1" ht="18" customHeight="1" x14ac:dyDescent="0.25">
      <c r="A38" s="340" t="s">
        <v>117</v>
      </c>
      <c r="B38" s="292"/>
      <c r="C38" s="292"/>
      <c r="D38" s="292"/>
      <c r="E38" s="292"/>
      <c r="F38" s="292"/>
      <c r="G38" s="292"/>
      <c r="H38" s="470"/>
      <c r="I38" s="471"/>
      <c r="J38" s="472"/>
      <c r="K38" s="292"/>
      <c r="L38" s="292"/>
      <c r="M38" s="292"/>
      <c r="N38" s="292"/>
      <c r="O38" s="292"/>
      <c r="P38" s="341" t="s">
        <v>118</v>
      </c>
      <c r="Q38" s="470"/>
      <c r="R38" s="471"/>
      <c r="S38" s="472"/>
      <c r="T38" s="295"/>
    </row>
    <row r="39" spans="1:20" s="309" customFormat="1" ht="5.15" customHeight="1" x14ac:dyDescent="0.25">
      <c r="A39" s="338"/>
      <c r="B39" s="292"/>
      <c r="C39" s="292"/>
      <c r="D39" s="292"/>
      <c r="E39" s="292"/>
      <c r="F39" s="292"/>
      <c r="G39" s="292"/>
      <c r="H39" s="292"/>
      <c r="I39" s="292"/>
      <c r="J39" s="292"/>
      <c r="K39" s="292"/>
      <c r="L39" s="292"/>
      <c r="M39" s="292"/>
      <c r="N39" s="292"/>
      <c r="O39" s="292"/>
      <c r="P39" s="292"/>
      <c r="Q39" s="292"/>
      <c r="R39" s="292"/>
      <c r="S39" s="292"/>
      <c r="T39" s="295"/>
    </row>
    <row r="40" spans="1:20" s="309" customFormat="1" ht="18" customHeight="1" x14ac:dyDescent="0.25">
      <c r="A40" s="340" t="s">
        <v>119</v>
      </c>
      <c r="B40" s="292"/>
      <c r="C40" s="292"/>
      <c r="D40" s="292"/>
      <c r="E40" s="292"/>
      <c r="F40" s="292"/>
      <c r="G40" s="292"/>
      <c r="H40" s="470"/>
      <c r="I40" s="471"/>
      <c r="J40" s="472"/>
      <c r="K40" s="342"/>
      <c r="L40" s="342"/>
      <c r="M40" s="342"/>
      <c r="N40" s="342"/>
      <c r="O40" s="342"/>
      <c r="P40" s="341" t="s">
        <v>4</v>
      </c>
      <c r="Q40" s="470"/>
      <c r="R40" s="471"/>
      <c r="S40" s="472"/>
      <c r="T40" s="295"/>
    </row>
    <row r="41" spans="1:20" s="309" customFormat="1" ht="5.15" customHeight="1" x14ac:dyDescent="0.25">
      <c r="A41" s="340"/>
      <c r="B41" s="292"/>
      <c r="C41" s="292"/>
      <c r="D41" s="292"/>
      <c r="E41" s="292"/>
      <c r="F41" s="292"/>
      <c r="G41" s="292"/>
      <c r="H41" s="292"/>
      <c r="I41" s="292"/>
      <c r="J41" s="292"/>
      <c r="K41" s="292"/>
      <c r="L41" s="292"/>
      <c r="M41" s="292"/>
      <c r="N41" s="292"/>
      <c r="O41" s="292"/>
      <c r="P41" s="292"/>
      <c r="Q41" s="292"/>
      <c r="R41" s="292"/>
      <c r="S41" s="292"/>
      <c r="T41" s="295"/>
    </row>
    <row r="42" spans="1:20" s="309" customFormat="1" ht="18" customHeight="1" x14ac:dyDescent="0.25">
      <c r="A42" s="340"/>
      <c r="B42" s="292" t="s">
        <v>120</v>
      </c>
      <c r="C42" s="292"/>
      <c r="D42" s="292"/>
      <c r="E42" s="292"/>
      <c r="F42" s="292"/>
      <c r="G42" s="341"/>
      <c r="H42" s="487">
        <f>H40</f>
        <v>0</v>
      </c>
      <c r="I42" s="488"/>
      <c r="J42" s="489"/>
      <c r="K42" s="292"/>
      <c r="L42" s="292"/>
      <c r="M42" s="292"/>
      <c r="N42" s="292"/>
      <c r="O42" s="292"/>
      <c r="P42" s="341" t="s">
        <v>4</v>
      </c>
      <c r="Q42" s="487">
        <f>Q40</f>
        <v>0</v>
      </c>
      <c r="R42" s="488"/>
      <c r="S42" s="489"/>
      <c r="T42" s="295"/>
    </row>
    <row r="43" spans="1:20" s="309" customFormat="1" ht="5.15" customHeight="1" x14ac:dyDescent="0.25">
      <c r="A43" s="343"/>
      <c r="B43" s="344"/>
      <c r="C43" s="344"/>
      <c r="D43" s="344"/>
      <c r="E43" s="344"/>
      <c r="F43" s="344"/>
      <c r="G43" s="344"/>
      <c r="H43" s="344"/>
      <c r="I43" s="344"/>
      <c r="J43" s="344"/>
      <c r="K43" s="345"/>
      <c r="L43" s="344"/>
      <c r="M43" s="344"/>
      <c r="N43" s="344"/>
      <c r="O43" s="344"/>
      <c r="P43" s="344"/>
      <c r="Q43" s="344"/>
      <c r="R43" s="344"/>
      <c r="S43" s="344"/>
      <c r="T43" s="346"/>
    </row>
    <row r="44" spans="1:20" s="309" customFormat="1" ht="12" customHeight="1" x14ac:dyDescent="0.25">
      <c r="K44" s="348"/>
    </row>
    <row r="45" spans="1:20" s="309" customFormat="1" ht="5.15" customHeight="1" x14ac:dyDescent="0.25">
      <c r="A45" s="330"/>
      <c r="B45" s="349"/>
      <c r="C45" s="349"/>
      <c r="D45" s="349"/>
      <c r="E45" s="349"/>
      <c r="F45" s="349"/>
      <c r="G45" s="349"/>
      <c r="H45" s="349"/>
      <c r="I45" s="349"/>
      <c r="J45" s="349"/>
      <c r="K45" s="349"/>
      <c r="L45" s="349"/>
      <c r="M45" s="349"/>
      <c r="N45" s="349"/>
      <c r="O45" s="349"/>
      <c r="P45" s="349"/>
      <c r="Q45" s="349"/>
      <c r="R45" s="349"/>
      <c r="S45" s="349"/>
      <c r="T45" s="350"/>
    </row>
    <row r="46" spans="1:20" s="309" customFormat="1" ht="12" customHeight="1" x14ac:dyDescent="0.25">
      <c r="A46" s="351"/>
      <c r="B46" s="479" t="s">
        <v>202</v>
      </c>
      <c r="C46" s="479"/>
      <c r="D46" s="479"/>
      <c r="E46" s="479"/>
      <c r="F46" s="479"/>
      <c r="G46" s="479"/>
      <c r="H46" s="479"/>
      <c r="I46" s="479"/>
      <c r="J46" s="479"/>
      <c r="K46" s="479"/>
      <c r="L46" s="479"/>
      <c r="M46" s="479"/>
      <c r="N46" s="479"/>
      <c r="O46" s="292"/>
      <c r="P46" s="293"/>
      <c r="Q46" s="293"/>
      <c r="R46" s="293"/>
      <c r="S46" s="293"/>
      <c r="T46" s="352"/>
    </row>
    <row r="47" spans="1:20" s="309" customFormat="1" ht="18" customHeight="1" x14ac:dyDescent="0.25">
      <c r="A47" s="338"/>
      <c r="B47" s="480"/>
      <c r="C47" s="480"/>
      <c r="D47" s="480"/>
      <c r="E47" s="480"/>
      <c r="F47" s="480"/>
      <c r="G47" s="480"/>
      <c r="H47" s="480"/>
      <c r="I47" s="480"/>
      <c r="J47" s="480"/>
      <c r="K47" s="480"/>
      <c r="L47" s="480"/>
      <c r="M47" s="480"/>
      <c r="N47" s="480"/>
      <c r="O47" s="353" t="s">
        <v>121</v>
      </c>
      <c r="P47" s="481"/>
      <c r="Q47" s="482"/>
      <c r="R47" s="482"/>
      <c r="S47" s="483"/>
      <c r="T47" s="354"/>
    </row>
    <row r="48" spans="1:20" s="309" customFormat="1" ht="8.15" customHeight="1" x14ac:dyDescent="0.25">
      <c r="A48" s="343"/>
      <c r="B48" s="344"/>
      <c r="C48" s="344"/>
      <c r="D48" s="344"/>
      <c r="E48" s="344"/>
      <c r="F48" s="344"/>
      <c r="G48" s="344"/>
      <c r="H48" s="344"/>
      <c r="I48" s="355"/>
      <c r="J48" s="356"/>
      <c r="K48" s="356"/>
      <c r="L48" s="357"/>
      <c r="M48" s="357"/>
      <c r="N48" s="357"/>
      <c r="O48" s="357"/>
      <c r="P48" s="356"/>
      <c r="Q48" s="356"/>
      <c r="R48" s="356"/>
      <c r="S48" s="356"/>
      <c r="T48" s="358"/>
    </row>
    <row r="49" spans="1:27" s="309" customFormat="1" ht="5.15" customHeight="1" x14ac:dyDescent="0.25">
      <c r="A49" s="330"/>
      <c r="B49" s="331"/>
      <c r="C49" s="331"/>
      <c r="D49" s="331"/>
      <c r="E49" s="331"/>
      <c r="F49" s="331"/>
      <c r="G49" s="331"/>
      <c r="H49" s="331"/>
      <c r="I49" s="359"/>
      <c r="J49" s="360"/>
      <c r="K49" s="360"/>
      <c r="L49" s="361"/>
      <c r="M49" s="361"/>
      <c r="N49" s="361"/>
      <c r="O49" s="361"/>
      <c r="P49" s="360"/>
      <c r="Q49" s="360"/>
      <c r="R49" s="360"/>
      <c r="S49" s="360"/>
      <c r="T49" s="362"/>
    </row>
    <row r="50" spans="1:27" s="309" customFormat="1" ht="12" customHeight="1" x14ac:dyDescent="0.25">
      <c r="A50" s="338"/>
      <c r="B50" s="479" t="s">
        <v>122</v>
      </c>
      <c r="C50" s="479"/>
      <c r="D50" s="479"/>
      <c r="E50" s="479"/>
      <c r="F50" s="479"/>
      <c r="G50" s="479"/>
      <c r="H50" s="479"/>
      <c r="I50" s="479"/>
      <c r="J50" s="479"/>
      <c r="K50" s="479"/>
      <c r="L50" s="479"/>
      <c r="M50" s="479"/>
      <c r="N50" s="479"/>
      <c r="O50" s="363"/>
      <c r="P50" s="364"/>
      <c r="Q50" s="364"/>
      <c r="R50" s="364"/>
      <c r="S50" s="364"/>
      <c r="T50" s="354"/>
    </row>
    <row r="51" spans="1:27" s="309" customFormat="1" ht="18" customHeight="1" x14ac:dyDescent="0.25">
      <c r="A51" s="338"/>
      <c r="B51" s="480"/>
      <c r="C51" s="480"/>
      <c r="D51" s="480"/>
      <c r="E51" s="480"/>
      <c r="F51" s="480"/>
      <c r="G51" s="480"/>
      <c r="H51" s="480"/>
      <c r="I51" s="480"/>
      <c r="J51" s="480"/>
      <c r="K51" s="480"/>
      <c r="L51" s="480"/>
      <c r="M51" s="480"/>
      <c r="N51" s="480"/>
      <c r="O51" s="353" t="s">
        <v>121</v>
      </c>
      <c r="P51" s="481"/>
      <c r="Q51" s="482"/>
      <c r="R51" s="482"/>
      <c r="S51" s="483"/>
      <c r="T51" s="354"/>
    </row>
    <row r="52" spans="1:27" s="309" customFormat="1" ht="5.15" customHeight="1" x14ac:dyDescent="0.25">
      <c r="A52" s="338"/>
      <c r="B52" s="292"/>
      <c r="C52" s="292"/>
      <c r="D52" s="292"/>
      <c r="E52" s="292"/>
      <c r="F52" s="292"/>
      <c r="G52" s="292"/>
      <c r="H52" s="292"/>
      <c r="I52" s="294"/>
      <c r="J52" s="364"/>
      <c r="K52" s="364"/>
      <c r="L52" s="363"/>
      <c r="M52" s="363"/>
      <c r="N52" s="363"/>
      <c r="O52" s="363"/>
      <c r="P52" s="363"/>
      <c r="Q52" s="363"/>
      <c r="R52" s="363"/>
      <c r="S52" s="363"/>
      <c r="T52" s="354"/>
    </row>
    <row r="53" spans="1:27" s="309" customFormat="1" ht="12" customHeight="1" x14ac:dyDescent="0.25">
      <c r="A53" s="338"/>
      <c r="B53" s="479" t="s">
        <v>123</v>
      </c>
      <c r="C53" s="479"/>
      <c r="D53" s="479"/>
      <c r="E53" s="479"/>
      <c r="F53" s="479"/>
      <c r="G53" s="479"/>
      <c r="H53" s="479"/>
      <c r="I53" s="479"/>
      <c r="J53" s="479"/>
      <c r="K53" s="479"/>
      <c r="L53" s="479"/>
      <c r="M53" s="479"/>
      <c r="N53" s="479"/>
      <c r="O53" s="363"/>
      <c r="P53" s="363"/>
      <c r="Q53" s="363"/>
      <c r="R53" s="363"/>
      <c r="S53" s="363"/>
      <c r="T53" s="354"/>
    </row>
    <row r="54" spans="1:27" s="309" customFormat="1" ht="18" customHeight="1" x14ac:dyDescent="0.25">
      <c r="A54" s="338"/>
      <c r="B54" s="480"/>
      <c r="C54" s="480"/>
      <c r="D54" s="480"/>
      <c r="E54" s="480"/>
      <c r="F54" s="480"/>
      <c r="G54" s="480"/>
      <c r="H54" s="480"/>
      <c r="I54" s="480"/>
      <c r="J54" s="480"/>
      <c r="K54" s="480"/>
      <c r="L54" s="480"/>
      <c r="M54" s="480"/>
      <c r="N54" s="480"/>
      <c r="O54" s="353" t="s">
        <v>121</v>
      </c>
      <c r="P54" s="481"/>
      <c r="Q54" s="482"/>
      <c r="R54" s="482"/>
      <c r="S54" s="483"/>
      <c r="T54" s="354"/>
    </row>
    <row r="55" spans="1:27" s="309" customFormat="1" ht="5.15" customHeight="1" x14ac:dyDescent="0.25">
      <c r="A55" s="338"/>
      <c r="B55" s="292"/>
      <c r="C55" s="292"/>
      <c r="D55" s="292"/>
      <c r="E55" s="292"/>
      <c r="F55" s="292"/>
      <c r="G55" s="292"/>
      <c r="H55" s="292"/>
      <c r="I55" s="294"/>
      <c r="J55" s="364"/>
      <c r="K55" s="364"/>
      <c r="L55" s="363"/>
      <c r="M55" s="363"/>
      <c r="N55" s="363"/>
      <c r="O55" s="363"/>
      <c r="P55" s="363"/>
      <c r="Q55" s="363"/>
      <c r="R55" s="363"/>
      <c r="S55" s="363"/>
      <c r="T55" s="354"/>
    </row>
    <row r="56" spans="1:27" s="309" customFormat="1" ht="12" customHeight="1" x14ac:dyDescent="0.25">
      <c r="A56" s="338"/>
      <c r="B56" s="479" t="s">
        <v>124</v>
      </c>
      <c r="C56" s="479"/>
      <c r="D56" s="479"/>
      <c r="E56" s="479"/>
      <c r="F56" s="479"/>
      <c r="G56" s="479"/>
      <c r="H56" s="479"/>
      <c r="I56" s="479"/>
      <c r="J56" s="479"/>
      <c r="K56" s="479"/>
      <c r="L56" s="479"/>
      <c r="M56" s="479"/>
      <c r="N56" s="479"/>
      <c r="O56" s="363"/>
      <c r="P56" s="364"/>
      <c r="Q56" s="364"/>
      <c r="R56" s="364"/>
      <c r="S56" s="364"/>
      <c r="T56" s="354"/>
    </row>
    <row r="57" spans="1:27" s="309" customFormat="1" ht="18" customHeight="1" x14ac:dyDescent="0.25">
      <c r="A57" s="338"/>
      <c r="B57" s="480"/>
      <c r="C57" s="480"/>
      <c r="D57" s="480"/>
      <c r="E57" s="480"/>
      <c r="F57" s="480"/>
      <c r="G57" s="480"/>
      <c r="H57" s="480"/>
      <c r="I57" s="480"/>
      <c r="J57" s="480"/>
      <c r="K57" s="480"/>
      <c r="L57" s="480"/>
      <c r="M57" s="480"/>
      <c r="N57" s="480"/>
      <c r="O57" s="353" t="s">
        <v>121</v>
      </c>
      <c r="P57" s="484">
        <f>ROUND(P51,2)-ROUND(P54,2)</f>
        <v>0</v>
      </c>
      <c r="Q57" s="485"/>
      <c r="R57" s="485"/>
      <c r="S57" s="486"/>
      <c r="T57" s="365"/>
    </row>
    <row r="58" spans="1:27" s="309" customFormat="1" ht="8.15" customHeight="1" x14ac:dyDescent="0.25">
      <c r="A58" s="343"/>
      <c r="B58" s="344"/>
      <c r="C58" s="344"/>
      <c r="D58" s="344"/>
      <c r="E58" s="344"/>
      <c r="F58" s="344"/>
      <c r="G58" s="344"/>
      <c r="H58" s="344"/>
      <c r="I58" s="344"/>
      <c r="J58" s="344"/>
      <c r="K58" s="366"/>
      <c r="L58" s="366"/>
      <c r="M58" s="366"/>
      <c r="N58" s="366"/>
      <c r="O58" s="366"/>
      <c r="P58" s="366"/>
      <c r="Q58" s="367"/>
      <c r="R58" s="367"/>
      <c r="S58" s="367"/>
      <c r="T58" s="368"/>
    </row>
    <row r="59" spans="1:27" ht="12" customHeight="1" x14ac:dyDescent="0.25">
      <c r="D59" s="5"/>
      <c r="E59" s="5"/>
      <c r="F59" s="5"/>
      <c r="G59" s="5"/>
      <c r="H59" s="5"/>
      <c r="I59" s="5"/>
      <c r="J59" s="12"/>
      <c r="K59" s="13"/>
      <c r="L59" s="13"/>
      <c r="M59" s="13"/>
      <c r="N59" s="13"/>
      <c r="O59" s="13"/>
      <c r="P59" s="13"/>
      <c r="Q59" s="13"/>
      <c r="R59" s="13"/>
      <c r="S59" s="13"/>
      <c r="T59" s="14"/>
    </row>
    <row r="60" spans="1:27" ht="5.15" customHeight="1" x14ac:dyDescent="0.25">
      <c r="A60" s="15"/>
      <c r="B60" s="15"/>
      <c r="C60" s="15"/>
      <c r="D60" s="5"/>
      <c r="E60" s="5"/>
      <c r="F60" s="5"/>
      <c r="G60" s="5"/>
      <c r="H60" s="5"/>
      <c r="I60" s="5"/>
      <c r="J60" s="12"/>
      <c r="K60" s="13"/>
      <c r="L60" s="13"/>
      <c r="M60" s="13"/>
      <c r="N60" s="13"/>
      <c r="O60" s="13"/>
      <c r="P60" s="13"/>
      <c r="Q60" s="13"/>
      <c r="R60" s="13"/>
      <c r="S60" s="13"/>
      <c r="T60" s="14"/>
    </row>
    <row r="61" spans="1:27" ht="12" customHeight="1" x14ac:dyDescent="0.25">
      <c r="A61" s="16">
        <v>1</v>
      </c>
      <c r="B61" s="17" t="s">
        <v>189</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2" customHeight="1" x14ac:dyDescent="0.25">
      <c r="A62" s="16"/>
      <c r="B62" s="17" t="s">
        <v>190</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2" customHeight="1" x14ac:dyDescent="0.25">
      <c r="A63" s="16"/>
      <c r="B63" s="17" t="s">
        <v>191</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ht="12" customHeight="1" x14ac:dyDescent="0.25">
      <c r="B64" s="18"/>
      <c r="C64" s="18"/>
      <c r="D64" s="18"/>
      <c r="E64" s="18"/>
      <c r="F64" s="18"/>
      <c r="G64" s="18"/>
      <c r="H64" s="18"/>
      <c r="I64" s="18"/>
      <c r="J64" s="18"/>
      <c r="K64" s="18"/>
      <c r="L64" s="18"/>
      <c r="M64" s="18"/>
      <c r="N64" s="18"/>
      <c r="O64" s="18"/>
      <c r="P64" s="18"/>
      <c r="Q64" s="18"/>
      <c r="R64" s="18"/>
      <c r="S64" s="18"/>
      <c r="T64" s="18"/>
    </row>
    <row r="65" spans="1:1" ht="12" customHeight="1" x14ac:dyDescent="0.25">
      <c r="A65" s="658" t="str">
        <f>CONCATENATE(Änderungsdoku!$A$2," ",Änderungsdoku!$A$3)</f>
        <v>VWN Förderung einer EEFL Beratungsstelle - Onlineberatung</v>
      </c>
    </row>
    <row r="66" spans="1:1" ht="12" customHeight="1" x14ac:dyDescent="0.25">
      <c r="A66" s="658" t="str">
        <f>CONCATENATE("Formularversion: ",LOOKUP(2,1/(Änderungsdoku!$A$1:$A$999&lt;&gt;""),Änderungsdoku!A:A)," vom ",TEXT(VLOOKUP(LOOKUP(2,1/(Änderungsdoku!$A$1:$A$999&lt;&gt;""),Änderungsdoku!A:A),Änderungsdoku!$A$1:$B$999,2,FALSE),"TT.MM.JJ"),Änderungsdoku!$A$4)</f>
        <v>Formularversion: V 2.0 vom 02.01.23 - öffentlich -</v>
      </c>
    </row>
  </sheetData>
  <sheetProtection password="EDE9" sheet="1" objects="1" scenarios="1"/>
  <mergeCells count="36">
    <mergeCell ref="B53:N54"/>
    <mergeCell ref="P54:S54"/>
    <mergeCell ref="B56:N57"/>
    <mergeCell ref="P57:S57"/>
    <mergeCell ref="H42:J42"/>
    <mergeCell ref="Q42:S42"/>
    <mergeCell ref="B46:N47"/>
    <mergeCell ref="P47:S47"/>
    <mergeCell ref="B50:N51"/>
    <mergeCell ref="P51:S51"/>
    <mergeCell ref="Q38:S38"/>
    <mergeCell ref="H40:J40"/>
    <mergeCell ref="Q40:S40"/>
    <mergeCell ref="F34:J34"/>
    <mergeCell ref="N34:S34"/>
    <mergeCell ref="F36:S36"/>
    <mergeCell ref="H38:J38"/>
    <mergeCell ref="P18:T18"/>
    <mergeCell ref="P17:T17"/>
    <mergeCell ref="F30:Q30"/>
    <mergeCell ref="F32:Q32"/>
    <mergeCell ref="F31:Q31"/>
    <mergeCell ref="A21:T23"/>
    <mergeCell ref="A27:E28"/>
    <mergeCell ref="F27:S28"/>
    <mergeCell ref="A20:T20"/>
    <mergeCell ref="R32:S32"/>
    <mergeCell ref="R30:S30"/>
    <mergeCell ref="R31:S31"/>
    <mergeCell ref="A30:E32"/>
    <mergeCell ref="A5:J5"/>
    <mergeCell ref="A6:J6"/>
    <mergeCell ref="A7:J7"/>
    <mergeCell ref="A8:J8"/>
    <mergeCell ref="A9:C9"/>
    <mergeCell ref="D9:J9"/>
  </mergeCells>
  <phoneticPr fontId="9" type="noConversion"/>
  <conditionalFormatting sqref="Q42 H42">
    <cfRule type="cellIs" dxfId="26" priority="2" stopIfTrue="1" operator="equal">
      <formula>0</formula>
    </cfRule>
  </conditionalFormatting>
  <conditionalFormatting sqref="P57">
    <cfRule type="cellIs" dxfId="25" priority="1" stopIfTrue="1" operator="equal">
      <formula>0</formula>
    </cfRule>
  </conditionalFormatting>
  <dataValidations count="2">
    <dataValidation type="date" allowBlank="1" showErrorMessage="1" errorTitle="Datum" error="Das Datum muss zwischen 01.01.2014 und 31.12.2023 liegen!" sqref="H38:J38 Q38:S38">
      <formula1>41640</formula1>
      <formula2>45291</formula2>
    </dataValidation>
    <dataValidation type="date" allowBlank="1" showErrorMessage="1" errorTitle="Bewilligungszeitraum" error="Der Bewilligungszeitraum muss zwischen 01.01.2014 und 31.12.2023 liegen!" sqref="H40:J40 Q40:S40">
      <formula1>41640</formula1>
      <formula2>45291</formula2>
    </dataValidation>
  </dataValidations>
  <pageMargins left="0.78740157480314965" right="0.19685039370078741" top="0.19685039370078741" bottom="0.19685039370078741" header="0.19685039370078741" footer="0.19685039370078741"/>
  <pageSetup paperSize="9" scale="9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M74"/>
  <sheetViews>
    <sheetView showGridLines="0" zoomScaleNormal="100" workbookViewId="0">
      <selection activeCell="H1" sqref="H1:J1"/>
    </sheetView>
  </sheetViews>
  <sheetFormatPr baseColWidth="10" defaultColWidth="11.453125" defaultRowHeight="12" customHeight="1" x14ac:dyDescent="0.25"/>
  <cols>
    <col min="1" max="1" width="7.7265625" style="5" customWidth="1"/>
    <col min="2" max="8" width="10.7265625" style="5" customWidth="1"/>
    <col min="9" max="9" width="9.7265625" style="5" customWidth="1"/>
    <col min="10" max="10" width="0.81640625" style="5" customWidth="1"/>
    <col min="11" max="11" width="12.7265625" style="5" hidden="1" customWidth="1"/>
    <col min="12" max="12" width="10.81640625" style="5" bestFit="1" customWidth="1"/>
    <col min="13" max="13" width="10.81640625" style="5" customWidth="1"/>
    <col min="14" max="16384" width="11.453125" style="5"/>
  </cols>
  <sheetData>
    <row r="1" spans="1:11" ht="15" customHeight="1" x14ac:dyDescent="0.25">
      <c r="B1" s="19"/>
      <c r="C1" s="19"/>
      <c r="D1" s="19"/>
      <c r="E1" s="19"/>
      <c r="F1" s="20"/>
      <c r="G1" s="21" t="s">
        <v>22</v>
      </c>
      <c r="H1" s="490" t="str">
        <f>'Seite 1'!$P$18</f>
        <v>F-EEF</v>
      </c>
      <c r="I1" s="490"/>
      <c r="J1" s="490"/>
      <c r="K1" s="386"/>
    </row>
    <row r="2" spans="1:11" ht="15" customHeight="1" x14ac:dyDescent="0.25">
      <c r="A2" s="19"/>
      <c r="B2" s="19"/>
      <c r="C2" s="19"/>
      <c r="D2" s="19"/>
      <c r="E2" s="19"/>
      <c r="F2" s="20"/>
      <c r="G2" s="1" t="s">
        <v>23</v>
      </c>
      <c r="H2" s="491">
        <f ca="1">'Seite 1'!$P$17</f>
        <v>44924</v>
      </c>
      <c r="I2" s="491"/>
      <c r="J2" s="491"/>
      <c r="K2" s="386"/>
    </row>
    <row r="3" spans="1:11" ht="12" customHeight="1" x14ac:dyDescent="0.25">
      <c r="G3" s="22"/>
      <c r="H3" s="22"/>
      <c r="I3" s="22"/>
      <c r="J3" s="22"/>
      <c r="K3" s="386"/>
    </row>
    <row r="4" spans="1:11" ht="15" customHeight="1" x14ac:dyDescent="0.25">
      <c r="A4" s="132" t="s">
        <v>110</v>
      </c>
      <c r="B4" s="133"/>
      <c r="C4" s="133"/>
      <c r="D4" s="133"/>
      <c r="E4" s="133"/>
      <c r="F4" s="133"/>
      <c r="G4" s="133"/>
      <c r="H4" s="133"/>
      <c r="I4" s="133"/>
      <c r="J4" s="134"/>
      <c r="K4" s="386"/>
    </row>
    <row r="5" spans="1:11" ht="5.15" customHeight="1" x14ac:dyDescent="0.25">
      <c r="A5" s="136"/>
      <c r="B5" s="137"/>
      <c r="C5" s="137"/>
      <c r="D5" s="137"/>
      <c r="E5" s="137"/>
      <c r="F5" s="137"/>
      <c r="G5" s="138"/>
      <c r="H5" s="138"/>
      <c r="I5" s="138"/>
      <c r="J5" s="139"/>
      <c r="K5" s="386"/>
    </row>
    <row r="6" spans="1:11" ht="12" customHeight="1" x14ac:dyDescent="0.25">
      <c r="A6" s="140" t="s">
        <v>40</v>
      </c>
      <c r="B6" s="141"/>
      <c r="C6" s="141"/>
      <c r="D6" s="141"/>
      <c r="E6" s="141"/>
      <c r="F6" s="141"/>
      <c r="G6" s="141"/>
      <c r="H6" s="141"/>
      <c r="I6" s="141"/>
      <c r="J6" s="142"/>
      <c r="K6" s="386"/>
    </row>
    <row r="7" spans="1:11" ht="12" customHeight="1" x14ac:dyDescent="0.25">
      <c r="A7" s="140" t="s">
        <v>41</v>
      </c>
      <c r="B7" s="141"/>
      <c r="C7" s="141"/>
      <c r="D7" s="141"/>
      <c r="E7" s="141"/>
      <c r="F7" s="141"/>
      <c r="G7" s="141"/>
      <c r="H7" s="141"/>
      <c r="I7" s="141"/>
      <c r="J7" s="142"/>
      <c r="K7" s="386"/>
    </row>
    <row r="8" spans="1:11" ht="12" customHeight="1" x14ac:dyDescent="0.25">
      <c r="A8" s="140" t="s">
        <v>42</v>
      </c>
      <c r="B8" s="141"/>
      <c r="C8" s="141"/>
      <c r="D8" s="141"/>
      <c r="E8" s="141"/>
      <c r="F8" s="141"/>
      <c r="G8" s="141"/>
      <c r="H8" s="141"/>
      <c r="I8" s="141"/>
      <c r="J8" s="142"/>
      <c r="K8" s="386"/>
    </row>
    <row r="9" spans="1:11" ht="5.15" customHeight="1" x14ac:dyDescent="0.25">
      <c r="A9" s="143"/>
      <c r="B9" s="144"/>
      <c r="C9" s="144"/>
      <c r="D9" s="144"/>
      <c r="E9" s="144"/>
      <c r="F9" s="144"/>
      <c r="G9" s="144"/>
      <c r="H9" s="144"/>
      <c r="I9" s="144"/>
      <c r="J9" s="145"/>
      <c r="K9" s="386"/>
    </row>
    <row r="10" spans="1:11" ht="12" customHeight="1" x14ac:dyDescent="0.25">
      <c r="A10" s="135"/>
      <c r="B10" s="131"/>
      <c r="C10" s="131"/>
      <c r="D10" s="131"/>
      <c r="E10" s="131"/>
      <c r="F10" s="131"/>
      <c r="G10" s="131"/>
      <c r="H10" s="131"/>
      <c r="I10" s="131"/>
      <c r="J10" s="152"/>
      <c r="K10" s="386"/>
    </row>
    <row r="11" spans="1:11" ht="12" customHeight="1" x14ac:dyDescent="0.25">
      <c r="A11" s="153" t="s">
        <v>1</v>
      </c>
      <c r="B11" s="23"/>
      <c r="C11" s="23"/>
      <c r="D11" s="24"/>
      <c r="E11" s="24"/>
      <c r="F11" s="24"/>
      <c r="G11" s="25"/>
      <c r="H11" s="25"/>
      <c r="I11" s="25"/>
      <c r="J11" s="154"/>
      <c r="K11" s="386"/>
    </row>
    <row r="12" spans="1:11" ht="5.15" customHeight="1" x14ac:dyDescent="0.25">
      <c r="A12" s="153"/>
      <c r="B12" s="23"/>
      <c r="C12" s="23"/>
      <c r="D12" s="24"/>
      <c r="E12" s="24"/>
      <c r="F12" s="24"/>
      <c r="G12" s="25"/>
      <c r="H12" s="25"/>
      <c r="I12" s="25"/>
      <c r="J12" s="154"/>
      <c r="K12" s="386"/>
    </row>
    <row r="13" spans="1:11" ht="12" customHeight="1" x14ac:dyDescent="0.25">
      <c r="A13" s="135" t="s">
        <v>2</v>
      </c>
      <c r="C13" s="52" t="s">
        <v>50</v>
      </c>
      <c r="D13" s="10" t="s">
        <v>46</v>
      </c>
      <c r="E13" s="26"/>
      <c r="F13" s="26"/>
      <c r="G13" s="26"/>
      <c r="H13" s="26"/>
      <c r="I13" s="26"/>
      <c r="J13" s="6"/>
      <c r="K13" s="386"/>
    </row>
    <row r="14" spans="1:11" ht="12" customHeight="1" x14ac:dyDescent="0.25">
      <c r="A14" s="135"/>
      <c r="C14" s="52" t="s">
        <v>50</v>
      </c>
      <c r="D14" s="10" t="s">
        <v>47</v>
      </c>
      <c r="E14" s="26"/>
      <c r="F14" s="26"/>
      <c r="G14" s="26"/>
      <c r="H14" s="26"/>
      <c r="I14" s="26"/>
      <c r="J14" s="6"/>
      <c r="K14" s="386"/>
    </row>
    <row r="15" spans="1:11" ht="12" customHeight="1" x14ac:dyDescent="0.25">
      <c r="A15" s="135"/>
      <c r="C15" s="52" t="s">
        <v>50</v>
      </c>
      <c r="D15" s="10" t="s">
        <v>48</v>
      </c>
      <c r="E15" s="26"/>
      <c r="F15" s="26"/>
      <c r="G15" s="26"/>
      <c r="H15" s="26"/>
      <c r="I15" s="26"/>
      <c r="J15" s="6"/>
      <c r="K15" s="386"/>
    </row>
    <row r="16" spans="1:11" ht="12" customHeight="1" x14ac:dyDescent="0.25">
      <c r="A16" s="135"/>
      <c r="C16" s="52" t="s">
        <v>50</v>
      </c>
      <c r="D16" s="10" t="s">
        <v>49</v>
      </c>
      <c r="E16" s="26"/>
      <c r="F16" s="26"/>
      <c r="G16" s="26"/>
      <c r="H16" s="26"/>
      <c r="I16" s="26"/>
      <c r="J16" s="6"/>
      <c r="K16" s="386"/>
    </row>
    <row r="17" spans="1:11" ht="5.15" customHeight="1" x14ac:dyDescent="0.25">
      <c r="A17" s="135"/>
      <c r="D17" s="26"/>
      <c r="E17" s="26"/>
      <c r="F17" s="26"/>
      <c r="G17" s="26"/>
      <c r="H17" s="26"/>
      <c r="I17" s="26"/>
      <c r="J17" s="6"/>
      <c r="K17" s="386"/>
    </row>
    <row r="18" spans="1:11" ht="12" customHeight="1" x14ac:dyDescent="0.25">
      <c r="A18" s="135" t="s">
        <v>5</v>
      </c>
      <c r="C18" s="52" t="s">
        <v>50</v>
      </c>
      <c r="D18" s="10" t="s">
        <v>51</v>
      </c>
      <c r="E18" s="26"/>
      <c r="F18" s="26"/>
      <c r="G18" s="26"/>
      <c r="H18" s="26"/>
      <c r="I18" s="26"/>
      <c r="J18" s="6"/>
      <c r="K18" s="386"/>
    </row>
    <row r="19" spans="1:11" ht="5.15" customHeight="1" x14ac:dyDescent="0.25">
      <c r="A19" s="135"/>
      <c r="D19" s="26"/>
      <c r="E19" s="26"/>
      <c r="F19" s="26"/>
      <c r="G19" s="26"/>
      <c r="H19" s="26"/>
      <c r="I19" s="26"/>
      <c r="J19" s="6"/>
      <c r="K19" s="386"/>
    </row>
    <row r="20" spans="1:11" ht="12" customHeight="1" x14ac:dyDescent="0.25">
      <c r="A20" s="135" t="s">
        <v>0</v>
      </c>
      <c r="C20" s="52" t="s">
        <v>50</v>
      </c>
      <c r="D20" s="10" t="s">
        <v>128</v>
      </c>
      <c r="E20" s="26"/>
      <c r="F20" s="26"/>
      <c r="G20" s="26"/>
      <c r="H20" s="26"/>
      <c r="I20" s="26"/>
      <c r="J20" s="6"/>
      <c r="K20" s="386"/>
    </row>
    <row r="21" spans="1:11" ht="12" customHeight="1" x14ac:dyDescent="0.25">
      <c r="A21" s="135"/>
      <c r="C21" s="52"/>
      <c r="D21" s="10" t="s">
        <v>130</v>
      </c>
      <c r="E21" s="26"/>
      <c r="F21" s="26"/>
      <c r="G21" s="26"/>
      <c r="H21" s="26"/>
      <c r="I21" s="26"/>
      <c r="J21" s="6"/>
      <c r="K21" s="386"/>
    </row>
    <row r="22" spans="1:11" ht="12" customHeight="1" x14ac:dyDescent="0.25">
      <c r="A22" s="135"/>
      <c r="C22" s="52"/>
      <c r="D22" s="26" t="s">
        <v>129</v>
      </c>
      <c r="E22" s="26"/>
      <c r="F22" s="26"/>
      <c r="G22" s="26"/>
      <c r="H22" s="26"/>
      <c r="I22" s="26"/>
      <c r="J22" s="6"/>
      <c r="K22" s="386"/>
    </row>
    <row r="23" spans="1:11" ht="5.15" customHeight="1" x14ac:dyDescent="0.25">
      <c r="A23" s="155"/>
      <c r="J23" s="6"/>
      <c r="K23" s="386"/>
    </row>
    <row r="24" spans="1:11" ht="5.15" customHeight="1" x14ac:dyDescent="0.25">
      <c r="A24" s="146"/>
      <c r="B24" s="137"/>
      <c r="C24" s="137"/>
      <c r="D24" s="137"/>
      <c r="E24" s="137"/>
      <c r="F24" s="137"/>
      <c r="G24" s="137"/>
      <c r="H24" s="137"/>
      <c r="I24" s="137"/>
      <c r="J24" s="148"/>
      <c r="K24" s="386"/>
    </row>
    <row r="25" spans="1:11" ht="12" customHeight="1" x14ac:dyDescent="0.25">
      <c r="A25" s="140" t="s">
        <v>43</v>
      </c>
      <c r="B25" s="147"/>
      <c r="C25" s="147"/>
      <c r="D25" s="147"/>
      <c r="E25" s="147"/>
      <c r="F25" s="147"/>
      <c r="G25" s="147"/>
      <c r="H25" s="147"/>
      <c r="I25" s="147"/>
      <c r="J25" s="149"/>
      <c r="K25" s="386"/>
    </row>
    <row r="26" spans="1:11" ht="12" customHeight="1" x14ac:dyDescent="0.25">
      <c r="A26" s="140" t="s">
        <v>44</v>
      </c>
      <c r="B26" s="147"/>
      <c r="C26" s="147"/>
      <c r="D26" s="147"/>
      <c r="E26" s="147"/>
      <c r="F26" s="147"/>
      <c r="G26" s="147"/>
      <c r="H26" s="147"/>
      <c r="I26" s="147"/>
      <c r="J26" s="149"/>
      <c r="K26" s="386"/>
    </row>
    <row r="27" spans="1:11" ht="5.15" customHeight="1" x14ac:dyDescent="0.25">
      <c r="A27" s="143"/>
      <c r="B27" s="150"/>
      <c r="C27" s="150"/>
      <c r="D27" s="150"/>
      <c r="E27" s="150"/>
      <c r="F27" s="150"/>
      <c r="G27" s="150"/>
      <c r="H27" s="150"/>
      <c r="I27" s="150"/>
      <c r="J27" s="151"/>
      <c r="K27" s="386"/>
    </row>
    <row r="28" spans="1:11" ht="5.15" customHeight="1" x14ac:dyDescent="0.25">
      <c r="A28" s="155"/>
      <c r="J28" s="6"/>
      <c r="K28" s="386"/>
    </row>
    <row r="29" spans="1:11" ht="18" customHeight="1" x14ac:dyDescent="0.25">
      <c r="A29" s="161" t="s">
        <v>45</v>
      </c>
      <c r="B29" s="160"/>
      <c r="C29" s="160"/>
      <c r="D29" s="160"/>
      <c r="E29" s="160"/>
      <c r="F29" s="160"/>
      <c r="G29" s="160"/>
      <c r="H29" s="160"/>
      <c r="I29" s="160"/>
      <c r="J29" s="162"/>
      <c r="K29" s="387" t="b">
        <v>0</v>
      </c>
    </row>
    <row r="30" spans="1:11" ht="5.15" customHeight="1" x14ac:dyDescent="0.25">
      <c r="A30" s="155"/>
      <c r="J30" s="6"/>
      <c r="K30" s="386"/>
    </row>
    <row r="31" spans="1:11" ht="12" customHeight="1" x14ac:dyDescent="0.25">
      <c r="A31" s="155"/>
      <c r="J31" s="6"/>
      <c r="K31" s="386"/>
    </row>
    <row r="32" spans="1:11" ht="12" customHeight="1" x14ac:dyDescent="0.25">
      <c r="A32" s="155"/>
      <c r="J32" s="6"/>
      <c r="K32" s="386"/>
    </row>
    <row r="33" spans="1:11" ht="12" customHeight="1" x14ac:dyDescent="0.25">
      <c r="A33" s="155"/>
      <c r="J33" s="6"/>
      <c r="K33" s="386"/>
    </row>
    <row r="34" spans="1:11" ht="12" customHeight="1" x14ac:dyDescent="0.25">
      <c r="A34" s="155"/>
      <c r="J34" s="6"/>
      <c r="K34" s="386"/>
    </row>
    <row r="35" spans="1:11" ht="12" customHeight="1" x14ac:dyDescent="0.25">
      <c r="A35" s="155"/>
      <c r="J35" s="6"/>
      <c r="K35" s="386"/>
    </row>
    <row r="36" spans="1:11" ht="12" customHeight="1" x14ac:dyDescent="0.25">
      <c r="A36" s="155"/>
      <c r="J36" s="6"/>
      <c r="K36" s="386"/>
    </row>
    <row r="37" spans="1:11" ht="12" customHeight="1" x14ac:dyDescent="0.25">
      <c r="A37" s="155"/>
      <c r="J37" s="6"/>
      <c r="K37" s="386"/>
    </row>
    <row r="38" spans="1:11" ht="12" customHeight="1" x14ac:dyDescent="0.25">
      <c r="A38" s="155"/>
      <c r="J38" s="6"/>
      <c r="K38" s="386"/>
    </row>
    <row r="39" spans="1:11" ht="12" customHeight="1" x14ac:dyDescent="0.25">
      <c r="A39" s="155"/>
      <c r="J39" s="6"/>
      <c r="K39" s="386"/>
    </row>
    <row r="40" spans="1:11" ht="12" customHeight="1" x14ac:dyDescent="0.25">
      <c r="A40" s="155"/>
      <c r="J40" s="6"/>
      <c r="K40" s="386"/>
    </row>
    <row r="41" spans="1:11" ht="12" customHeight="1" x14ac:dyDescent="0.25">
      <c r="A41" s="155"/>
      <c r="J41" s="6"/>
      <c r="K41" s="386"/>
    </row>
    <row r="42" spans="1:11" ht="12" customHeight="1" x14ac:dyDescent="0.25">
      <c r="A42" s="155"/>
      <c r="J42" s="6"/>
      <c r="K42" s="386"/>
    </row>
    <row r="43" spans="1:11" ht="12" customHeight="1" x14ac:dyDescent="0.25">
      <c r="A43" s="155"/>
      <c r="J43" s="6"/>
      <c r="K43" s="386"/>
    </row>
    <row r="44" spans="1:11" ht="12" customHeight="1" x14ac:dyDescent="0.25">
      <c r="A44" s="155"/>
      <c r="J44" s="6"/>
      <c r="K44" s="386"/>
    </row>
    <row r="45" spans="1:11" ht="12" customHeight="1" x14ac:dyDescent="0.25">
      <c r="A45" s="155"/>
      <c r="J45" s="6"/>
      <c r="K45" s="386"/>
    </row>
    <row r="46" spans="1:11" ht="12" customHeight="1" x14ac:dyDescent="0.25">
      <c r="A46" s="155"/>
      <c r="J46" s="6"/>
      <c r="K46" s="386"/>
    </row>
    <row r="47" spans="1:11" ht="12" customHeight="1" x14ac:dyDescent="0.25">
      <c r="A47" s="155"/>
      <c r="J47" s="6"/>
      <c r="K47" s="386"/>
    </row>
    <row r="48" spans="1:11" ht="12" customHeight="1" x14ac:dyDescent="0.25">
      <c r="A48" s="155"/>
      <c r="J48" s="6"/>
      <c r="K48" s="386"/>
    </row>
    <row r="49" spans="1:11" ht="12" customHeight="1" x14ac:dyDescent="0.25">
      <c r="A49" s="155"/>
      <c r="J49" s="6"/>
      <c r="K49" s="386"/>
    </row>
    <row r="50" spans="1:11" ht="12" customHeight="1" x14ac:dyDescent="0.25">
      <c r="A50" s="155"/>
      <c r="J50" s="6"/>
      <c r="K50" s="386"/>
    </row>
    <row r="51" spans="1:11" ht="12" customHeight="1" x14ac:dyDescent="0.25">
      <c r="A51" s="155"/>
      <c r="J51" s="6"/>
      <c r="K51" s="386"/>
    </row>
    <row r="52" spans="1:11" ht="12" customHeight="1" x14ac:dyDescent="0.25">
      <c r="A52" s="155"/>
      <c r="J52" s="6"/>
      <c r="K52" s="386"/>
    </row>
    <row r="53" spans="1:11" ht="12" customHeight="1" x14ac:dyDescent="0.25">
      <c r="A53" s="155"/>
      <c r="J53" s="6"/>
      <c r="K53" s="386"/>
    </row>
    <row r="54" spans="1:11" ht="12" customHeight="1" x14ac:dyDescent="0.25">
      <c r="A54" s="155"/>
      <c r="J54" s="6"/>
      <c r="K54" s="386"/>
    </row>
    <row r="55" spans="1:11" ht="12" customHeight="1" x14ac:dyDescent="0.25">
      <c r="A55" s="155"/>
      <c r="J55" s="6"/>
      <c r="K55" s="386"/>
    </row>
    <row r="56" spans="1:11" ht="12" customHeight="1" x14ac:dyDescent="0.25">
      <c r="A56" s="155"/>
      <c r="J56" s="6"/>
      <c r="K56" s="386"/>
    </row>
    <row r="57" spans="1:11" ht="12" customHeight="1" x14ac:dyDescent="0.25">
      <c r="A57" s="155"/>
      <c r="J57" s="6"/>
      <c r="K57" s="386"/>
    </row>
    <row r="58" spans="1:11" ht="12" customHeight="1" x14ac:dyDescent="0.25">
      <c r="A58" s="155"/>
      <c r="J58" s="6"/>
      <c r="K58" s="386"/>
    </row>
    <row r="59" spans="1:11" ht="12" customHeight="1" x14ac:dyDescent="0.25">
      <c r="A59" s="155"/>
      <c r="J59" s="6"/>
      <c r="K59" s="386"/>
    </row>
    <row r="60" spans="1:11" ht="12" customHeight="1" x14ac:dyDescent="0.25">
      <c r="A60" s="155"/>
      <c r="J60" s="6"/>
      <c r="K60" s="386"/>
    </row>
    <row r="61" spans="1:11" ht="12" customHeight="1" x14ac:dyDescent="0.25">
      <c r="A61" s="155"/>
      <c r="J61" s="6"/>
      <c r="K61" s="386"/>
    </row>
    <row r="62" spans="1:11" ht="12" customHeight="1" x14ac:dyDescent="0.25">
      <c r="K62" s="386"/>
    </row>
    <row r="63" spans="1:11" ht="12" customHeight="1" x14ac:dyDescent="0.25">
      <c r="A63" s="155"/>
      <c r="J63" s="6"/>
      <c r="K63" s="386"/>
    </row>
    <row r="64" spans="1:11" ht="12" customHeight="1" x14ac:dyDescent="0.25">
      <c r="A64" s="155"/>
      <c r="J64" s="6"/>
      <c r="K64" s="386"/>
    </row>
    <row r="65" spans="1:13" ht="12" customHeight="1" x14ac:dyDescent="0.25">
      <c r="A65" s="155"/>
      <c r="J65" s="6"/>
      <c r="K65" s="386"/>
    </row>
    <row r="66" spans="1:13" ht="12" customHeight="1" x14ac:dyDescent="0.25">
      <c r="A66" s="155"/>
      <c r="J66" s="6"/>
      <c r="K66" s="386"/>
    </row>
    <row r="67" spans="1:13" ht="12" customHeight="1" x14ac:dyDescent="0.25">
      <c r="A67" s="155"/>
      <c r="J67" s="6"/>
      <c r="K67" s="386"/>
    </row>
    <row r="68" spans="1:13" ht="12" customHeight="1" x14ac:dyDescent="0.25">
      <c r="A68" s="155"/>
      <c r="J68" s="6"/>
      <c r="K68" s="386"/>
    </row>
    <row r="69" spans="1:13" ht="12" customHeight="1" x14ac:dyDescent="0.25">
      <c r="A69" s="155"/>
      <c r="J69" s="6"/>
      <c r="K69" s="386"/>
    </row>
    <row r="70" spans="1:13" ht="12" customHeight="1" x14ac:dyDescent="0.25">
      <c r="A70" s="492" t="s">
        <v>15</v>
      </c>
      <c r="B70" s="493"/>
      <c r="C70" s="493"/>
      <c r="D70" s="493"/>
      <c r="E70" s="493"/>
      <c r="F70" s="493"/>
      <c r="G70" s="493"/>
      <c r="H70" s="493"/>
      <c r="I70" s="493"/>
      <c r="J70" s="494"/>
      <c r="K70" s="386"/>
    </row>
    <row r="71" spans="1:13" ht="5.15" customHeight="1" x14ac:dyDescent="0.25">
      <c r="A71" s="156"/>
      <c r="B71" s="7"/>
      <c r="C71" s="157"/>
      <c r="D71" s="157"/>
      <c r="E71" s="7"/>
      <c r="F71" s="158"/>
      <c r="G71" s="7"/>
      <c r="H71" s="7"/>
      <c r="I71" s="7"/>
      <c r="J71" s="159"/>
      <c r="K71" s="386"/>
      <c r="L71" s="29"/>
      <c r="M71" s="29"/>
    </row>
    <row r="72" spans="1:13" ht="12" customHeight="1" x14ac:dyDescent="0.25">
      <c r="C72" s="27"/>
      <c r="D72" s="27"/>
      <c r="F72" s="11"/>
      <c r="J72" s="28"/>
      <c r="K72" s="388"/>
      <c r="L72" s="29"/>
      <c r="M72" s="29"/>
    </row>
    <row r="73" spans="1:13" ht="12" customHeight="1" x14ac:dyDescent="0.25">
      <c r="A73" s="30" t="str">
        <f>'Seite 1'!$A$65</f>
        <v>VWN Förderung einer EEFL Beratungsstelle - Onlineberatung</v>
      </c>
      <c r="B73" s="31"/>
      <c r="C73" s="31"/>
      <c r="D73" s="31"/>
      <c r="E73" s="31"/>
      <c r="F73" s="31"/>
      <c r="G73" s="31"/>
      <c r="H73" s="31"/>
      <c r="I73" s="31"/>
      <c r="J73" s="31"/>
      <c r="K73" s="388"/>
      <c r="L73" s="32"/>
      <c r="M73" s="32"/>
    </row>
    <row r="74" spans="1:13" ht="12" customHeight="1" x14ac:dyDescent="0.25">
      <c r="A74" s="30" t="str">
        <f>'Seite 1'!$A$66</f>
        <v>Formularversion: V 2.0 vom 02.01.23 - öffentlich -</v>
      </c>
      <c r="K74" s="389"/>
    </row>
  </sheetData>
  <sheetProtection password="EDE9" sheet="1" objects="1" scenarios="1"/>
  <mergeCells count="3">
    <mergeCell ref="H1:J1"/>
    <mergeCell ref="H2:J2"/>
    <mergeCell ref="A70:J70"/>
  </mergeCells>
  <phoneticPr fontId="0" type="noConversion"/>
  <conditionalFormatting sqref="H1:J2">
    <cfRule type="cellIs" dxfId="24" priority="7"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38" r:id="rId4" name="Check Box 142">
              <controlPr defaultSize="0" autoFill="0" autoLine="0" autoPict="0">
                <anchor moveWithCells="1">
                  <from>
                    <xdr:col>0</xdr:col>
                    <xdr:colOff>114300</xdr:colOff>
                    <xdr:row>28</xdr:row>
                    <xdr:rowOff>12700</xdr:rowOff>
                  </from>
                  <to>
                    <xdr:col>0</xdr:col>
                    <xdr:colOff>419100</xdr:colOff>
                    <xdr:row>29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65"/>
  <sheetViews>
    <sheetView showGridLines="0" workbookViewId="0">
      <selection activeCell="J10" sqref="J10:M10"/>
    </sheetView>
  </sheetViews>
  <sheetFormatPr baseColWidth="10" defaultColWidth="11.453125" defaultRowHeight="11.5" x14ac:dyDescent="0.25"/>
  <cols>
    <col min="1" max="1" width="5.1796875" style="38" customWidth="1"/>
    <col min="2" max="18" width="5.1796875" style="9" customWidth="1"/>
    <col min="19" max="19" width="0.81640625" style="9" customWidth="1"/>
    <col min="20" max="16384" width="11.453125" style="9"/>
  </cols>
  <sheetData>
    <row r="1" spans="1:19" ht="15" customHeight="1" x14ac:dyDescent="0.25">
      <c r="A1" s="35"/>
      <c r="B1" s="5"/>
      <c r="C1" s="5"/>
      <c r="D1" s="5"/>
      <c r="E1" s="5"/>
      <c r="F1" s="5"/>
      <c r="G1" s="33"/>
      <c r="H1" s="34"/>
      <c r="I1" s="34"/>
      <c r="J1" s="34"/>
      <c r="K1" s="34"/>
      <c r="L1" s="34"/>
      <c r="M1" s="34"/>
      <c r="N1" s="1" t="s">
        <v>22</v>
      </c>
      <c r="O1" s="512" t="str">
        <f>'Seite 1'!$P$18</f>
        <v>F-EEF</v>
      </c>
      <c r="P1" s="513"/>
      <c r="Q1" s="513"/>
      <c r="R1" s="513"/>
      <c r="S1" s="514"/>
    </row>
    <row r="2" spans="1:19" ht="15" customHeight="1" x14ac:dyDescent="0.25">
      <c r="A2" s="35"/>
      <c r="B2" s="5"/>
      <c r="C2" s="5"/>
      <c r="D2" s="5"/>
      <c r="E2" s="5"/>
      <c r="F2" s="5"/>
      <c r="G2" s="33"/>
      <c r="H2" s="34"/>
      <c r="I2" s="34"/>
      <c r="J2" s="34"/>
      <c r="K2" s="34"/>
      <c r="L2" s="34"/>
      <c r="M2" s="34"/>
      <c r="N2" s="1" t="s">
        <v>23</v>
      </c>
      <c r="O2" s="515">
        <f ca="1">'Seite 1'!$P$17</f>
        <v>44924</v>
      </c>
      <c r="P2" s="516"/>
      <c r="Q2" s="516"/>
      <c r="R2" s="516"/>
      <c r="S2" s="517"/>
    </row>
    <row r="3" spans="1:19" s="4" customFormat="1" ht="12" customHeight="1" x14ac:dyDescent="0.25">
      <c r="A3" s="36"/>
      <c r="B3" s="5"/>
      <c r="C3" s="5"/>
      <c r="D3" s="5"/>
      <c r="E3" s="5"/>
      <c r="F3" s="5"/>
      <c r="G3" s="5"/>
      <c r="O3" s="37"/>
      <c r="P3" s="37"/>
      <c r="Q3" s="37"/>
      <c r="R3" s="37"/>
      <c r="S3" s="19"/>
    </row>
    <row r="4" spans="1:19" s="270" customFormat="1" ht="18" customHeight="1" x14ac:dyDescent="0.25">
      <c r="A4" s="267" t="s">
        <v>104</v>
      </c>
      <c r="B4" s="268"/>
      <c r="C4" s="268"/>
      <c r="D4" s="268"/>
      <c r="E4" s="268"/>
      <c r="F4" s="268"/>
      <c r="G4" s="268"/>
      <c r="H4" s="268"/>
      <c r="I4" s="268"/>
      <c r="J4" s="268"/>
      <c r="K4" s="268"/>
      <c r="L4" s="268"/>
      <c r="M4" s="268"/>
      <c r="N4" s="268"/>
      <c r="O4" s="268"/>
      <c r="P4" s="268"/>
      <c r="Q4" s="268"/>
      <c r="R4" s="268"/>
      <c r="S4" s="269"/>
    </row>
    <row r="5" spans="1:19" s="4" customFormat="1" ht="5.15" customHeight="1" x14ac:dyDescent="0.25">
      <c r="A5" s="36"/>
      <c r="B5" s="5"/>
      <c r="C5" s="5"/>
      <c r="D5" s="5"/>
      <c r="E5" s="5"/>
      <c r="F5" s="5"/>
      <c r="G5" s="5"/>
      <c r="O5" s="37"/>
      <c r="P5" s="37"/>
      <c r="Q5" s="37"/>
      <c r="R5" s="37"/>
      <c r="S5" s="19"/>
    </row>
    <row r="6" spans="1:19" ht="18" customHeight="1" x14ac:dyDescent="0.25">
      <c r="A6" s="86" t="s">
        <v>126</v>
      </c>
      <c r="B6" s="87"/>
      <c r="C6" s="87"/>
      <c r="D6" s="87"/>
      <c r="E6" s="87"/>
      <c r="F6" s="87"/>
      <c r="G6" s="87"/>
      <c r="H6" s="87"/>
      <c r="I6" s="87"/>
      <c r="J6" s="87"/>
      <c r="K6" s="87"/>
      <c r="L6" s="87"/>
      <c r="M6" s="87"/>
      <c r="N6" s="87"/>
      <c r="O6" s="87"/>
      <c r="P6" s="87"/>
      <c r="Q6" s="87"/>
      <c r="R6" s="87"/>
      <c r="S6" s="88"/>
    </row>
    <row r="7" spans="1:19" ht="15" customHeight="1" x14ac:dyDescent="0.25">
      <c r="A7" s="271"/>
      <c r="B7" s="45"/>
      <c r="C7" s="45"/>
      <c r="D7" s="45"/>
      <c r="E7" s="45"/>
      <c r="F7" s="45"/>
      <c r="G7" s="45"/>
      <c r="H7" s="45"/>
      <c r="I7" s="45"/>
      <c r="J7" s="522" t="s">
        <v>24</v>
      </c>
      <c r="K7" s="522"/>
      <c r="L7" s="522"/>
      <c r="M7" s="522"/>
      <c r="N7" s="286"/>
      <c r="O7" s="45"/>
      <c r="P7" s="45"/>
      <c r="Q7" s="45"/>
      <c r="R7" s="45"/>
      <c r="S7" s="274"/>
    </row>
    <row r="8" spans="1:19" ht="15" customHeight="1" x14ac:dyDescent="0.25">
      <c r="A8" s="511" t="s">
        <v>143</v>
      </c>
      <c r="B8" s="510" t="s">
        <v>144</v>
      </c>
      <c r="C8" s="510"/>
      <c r="D8" s="510"/>
      <c r="E8" s="510"/>
      <c r="F8" s="510"/>
      <c r="G8" s="510"/>
      <c r="H8" s="510"/>
      <c r="I8" s="45"/>
      <c r="J8" s="523" t="str">
        <f>IF(MAX('Seite 1'!$H$38,'Seite 1'!$Q$38)=0,"__.__.____",MAX('Seite 1'!$H$38,'Seite 1'!$Q$38))</f>
        <v>__.__.____</v>
      </c>
      <c r="K8" s="523"/>
      <c r="L8" s="523"/>
      <c r="M8" s="523"/>
      <c r="N8" s="286"/>
      <c r="O8" s="521" t="s">
        <v>13</v>
      </c>
      <c r="P8" s="521"/>
      <c r="Q8" s="521"/>
      <c r="R8" s="521"/>
      <c r="S8" s="274"/>
    </row>
    <row r="9" spans="1:19" ht="12" customHeight="1" x14ac:dyDescent="0.25">
      <c r="A9" s="511"/>
      <c r="B9" s="510"/>
      <c r="C9" s="510"/>
      <c r="D9" s="510"/>
      <c r="E9" s="510"/>
      <c r="F9" s="510"/>
      <c r="G9" s="510"/>
      <c r="H9" s="510"/>
      <c r="I9" s="45"/>
      <c r="J9" s="376"/>
      <c r="K9" s="376"/>
      <c r="L9" s="376"/>
      <c r="M9" s="376"/>
      <c r="N9" s="286"/>
      <c r="O9" s="377"/>
      <c r="P9" s="377"/>
      <c r="Q9" s="377"/>
      <c r="R9" s="377"/>
      <c r="S9" s="274"/>
    </row>
    <row r="10" spans="1:19" ht="18" customHeight="1" x14ac:dyDescent="0.25">
      <c r="A10" s="511"/>
      <c r="B10" s="510"/>
      <c r="C10" s="510"/>
      <c r="D10" s="510"/>
      <c r="E10" s="510"/>
      <c r="F10" s="510"/>
      <c r="G10" s="510"/>
      <c r="H10" s="510"/>
      <c r="I10" s="264"/>
      <c r="J10" s="524"/>
      <c r="K10" s="525"/>
      <c r="L10" s="525"/>
      <c r="M10" s="526"/>
      <c r="N10" s="286"/>
      <c r="O10" s="518">
        <f>'Belegliste 1.'!$D$12</f>
        <v>0</v>
      </c>
      <c r="P10" s="519"/>
      <c r="Q10" s="519"/>
      <c r="R10" s="520"/>
      <c r="S10" s="265"/>
    </row>
    <row r="11" spans="1:19" ht="5.15" customHeight="1" x14ac:dyDescent="0.25">
      <c r="A11" s="278"/>
      <c r="B11" s="45"/>
      <c r="C11" s="45"/>
      <c r="D11" s="45"/>
      <c r="E11" s="45"/>
      <c r="F11" s="45"/>
      <c r="G11" s="45"/>
      <c r="H11" s="45"/>
      <c r="I11" s="45"/>
      <c r="J11" s="45"/>
      <c r="K11" s="45"/>
      <c r="L11" s="45"/>
      <c r="M11" s="45"/>
      <c r="N11" s="286"/>
      <c r="O11" s="45"/>
      <c r="P11" s="45"/>
      <c r="Q11" s="45"/>
      <c r="R11" s="45"/>
      <c r="S11" s="277"/>
    </row>
    <row r="12" spans="1:19" ht="18" customHeight="1" x14ac:dyDescent="0.25">
      <c r="A12" s="275" t="s">
        <v>6</v>
      </c>
      <c r="B12" s="45" t="s">
        <v>154</v>
      </c>
      <c r="C12" s="45"/>
      <c r="D12" s="45"/>
      <c r="E12" s="45"/>
      <c r="F12" s="45"/>
      <c r="G12" s="45"/>
      <c r="H12" s="45"/>
      <c r="I12" s="45"/>
      <c r="J12" s="524"/>
      <c r="K12" s="525"/>
      <c r="L12" s="525"/>
      <c r="M12" s="526"/>
      <c r="N12" s="286"/>
      <c r="O12" s="518">
        <f>'Belegliste 2.'!$H$12</f>
        <v>0</v>
      </c>
      <c r="P12" s="519"/>
      <c r="Q12" s="519"/>
      <c r="R12" s="520"/>
      <c r="S12" s="277"/>
    </row>
    <row r="13" spans="1:19" ht="5.15" customHeight="1" x14ac:dyDescent="0.25">
      <c r="A13" s="278"/>
      <c r="B13" s="45"/>
      <c r="C13" s="45"/>
      <c r="D13" s="45"/>
      <c r="E13" s="45"/>
      <c r="F13" s="45"/>
      <c r="G13" s="45"/>
      <c r="H13" s="45"/>
      <c r="I13" s="45"/>
      <c r="J13" s="45"/>
      <c r="K13" s="45"/>
      <c r="L13" s="45"/>
      <c r="M13" s="45"/>
      <c r="N13" s="286"/>
      <c r="O13" s="45"/>
      <c r="P13" s="45"/>
      <c r="Q13" s="45"/>
      <c r="R13" s="45"/>
      <c r="S13" s="277"/>
    </row>
    <row r="14" spans="1:19" ht="18" customHeight="1" thickBot="1" x14ac:dyDescent="0.3">
      <c r="A14" s="279" t="s">
        <v>20</v>
      </c>
      <c r="B14" s="39"/>
      <c r="C14" s="39"/>
      <c r="D14" s="39"/>
      <c r="E14" s="39"/>
      <c r="F14" s="39"/>
      <c r="G14" s="39"/>
      <c r="H14" s="39"/>
      <c r="I14" s="39"/>
      <c r="J14" s="527">
        <f>SUMPRODUCT(ROUND(J10:J12,2))</f>
        <v>0</v>
      </c>
      <c r="K14" s="528"/>
      <c r="L14" s="528"/>
      <c r="M14" s="529"/>
      <c r="N14" s="287"/>
      <c r="O14" s="527">
        <f>O10+O12</f>
        <v>0</v>
      </c>
      <c r="P14" s="528"/>
      <c r="Q14" s="528"/>
      <c r="R14" s="529"/>
      <c r="S14" s="276"/>
    </row>
    <row r="15" spans="1:19" ht="5.15" customHeight="1" thickTop="1" x14ac:dyDescent="0.25">
      <c r="A15" s="280"/>
      <c r="B15" s="44"/>
      <c r="C15" s="44"/>
      <c r="D15" s="44"/>
      <c r="E15" s="44"/>
      <c r="F15" s="44"/>
      <c r="G15" s="44"/>
      <c r="H15" s="44"/>
      <c r="I15" s="44"/>
      <c r="J15" s="44"/>
      <c r="K15" s="44"/>
      <c r="L15" s="44"/>
      <c r="M15" s="44"/>
      <c r="N15" s="44"/>
      <c r="O15" s="44"/>
      <c r="P15" s="44"/>
      <c r="Q15" s="44"/>
      <c r="R15" s="44"/>
      <c r="S15" s="281"/>
    </row>
    <row r="16" spans="1:19" s="45" customFormat="1" x14ac:dyDescent="0.25">
      <c r="A16" s="46"/>
    </row>
    <row r="17" spans="1:19" ht="18" customHeight="1" x14ac:dyDescent="0.25">
      <c r="A17" s="86" t="s">
        <v>127</v>
      </c>
      <c r="B17" s="87"/>
      <c r="C17" s="87"/>
      <c r="D17" s="87"/>
      <c r="E17" s="87"/>
      <c r="F17" s="87"/>
      <c r="G17" s="87"/>
      <c r="H17" s="87"/>
      <c r="I17" s="87"/>
      <c r="J17" s="87"/>
      <c r="K17" s="87"/>
      <c r="L17" s="87"/>
      <c r="M17" s="87"/>
      <c r="N17" s="87"/>
      <c r="O17" s="87"/>
      <c r="P17" s="87"/>
      <c r="Q17" s="87"/>
      <c r="R17" s="87"/>
      <c r="S17" s="88"/>
    </row>
    <row r="18" spans="1:19" ht="15" customHeight="1" x14ac:dyDescent="0.25">
      <c r="A18" s="271"/>
      <c r="B18" s="272"/>
      <c r="C18" s="272"/>
      <c r="D18" s="272"/>
      <c r="E18" s="272"/>
      <c r="F18" s="272"/>
      <c r="G18" s="272"/>
      <c r="H18" s="272"/>
      <c r="I18" s="272"/>
      <c r="J18" s="522" t="s">
        <v>24</v>
      </c>
      <c r="K18" s="522"/>
      <c r="L18" s="522"/>
      <c r="M18" s="522"/>
      <c r="N18" s="284"/>
      <c r="O18" s="272"/>
      <c r="P18" s="272"/>
      <c r="Q18" s="272"/>
      <c r="R18" s="272"/>
      <c r="S18" s="273"/>
    </row>
    <row r="19" spans="1:19" ht="15" customHeight="1" x14ac:dyDescent="0.25">
      <c r="A19" s="392" t="s">
        <v>16</v>
      </c>
      <c r="B19" s="266" t="s">
        <v>161</v>
      </c>
      <c r="C19" s="45"/>
      <c r="D19" s="45"/>
      <c r="E19" s="45"/>
      <c r="F19" s="45"/>
      <c r="G19" s="45"/>
      <c r="H19" s="45"/>
      <c r="I19" s="45"/>
      <c r="J19" s="523" t="str">
        <f>IF(MAX('Seite 1'!$H$38,'Seite 1'!$Q$38)=0,"__.__.____",MAX('Seite 1'!$H$38,'Seite 1'!$Q$38))</f>
        <v>__.__.____</v>
      </c>
      <c r="K19" s="523"/>
      <c r="L19" s="523"/>
      <c r="M19" s="523"/>
      <c r="N19" s="285"/>
      <c r="O19" s="521" t="s">
        <v>13</v>
      </c>
      <c r="P19" s="521"/>
      <c r="Q19" s="521"/>
      <c r="R19" s="521"/>
      <c r="S19" s="274"/>
    </row>
    <row r="20" spans="1:19" ht="18" customHeight="1" x14ac:dyDescent="0.25">
      <c r="A20" s="275" t="s">
        <v>155</v>
      </c>
      <c r="B20" s="45" t="s">
        <v>156</v>
      </c>
      <c r="C20" s="45"/>
      <c r="D20" s="45"/>
      <c r="E20" s="45"/>
      <c r="F20" s="45"/>
      <c r="G20" s="45"/>
      <c r="H20" s="45"/>
      <c r="I20" s="45"/>
      <c r="J20" s="504"/>
      <c r="K20" s="505"/>
      <c r="L20" s="505"/>
      <c r="M20" s="506"/>
      <c r="N20" s="382"/>
      <c r="O20" s="507">
        <f>'Belegliste Einnahmen'!F11</f>
        <v>0</v>
      </c>
      <c r="P20" s="508"/>
      <c r="Q20" s="508"/>
      <c r="R20" s="509"/>
      <c r="S20" s="282"/>
    </row>
    <row r="21" spans="1:19" ht="18" customHeight="1" x14ac:dyDescent="0.25">
      <c r="A21" s="275" t="s">
        <v>157</v>
      </c>
      <c r="B21" s="45" t="s">
        <v>158</v>
      </c>
      <c r="C21" s="45"/>
      <c r="D21" s="45"/>
      <c r="E21" s="45"/>
      <c r="F21" s="45"/>
      <c r="G21" s="45"/>
      <c r="H21" s="45"/>
      <c r="I21" s="45"/>
      <c r="J21" s="540"/>
      <c r="K21" s="541"/>
      <c r="L21" s="541"/>
      <c r="M21" s="542"/>
      <c r="N21" s="382"/>
      <c r="O21" s="543">
        <f>'Belegliste Einnahmen'!F12</f>
        <v>0</v>
      </c>
      <c r="P21" s="544"/>
      <c r="Q21" s="544"/>
      <c r="R21" s="545"/>
      <c r="S21" s="282"/>
    </row>
    <row r="22" spans="1:19" ht="18" customHeight="1" x14ac:dyDescent="0.25">
      <c r="A22" s="275" t="s">
        <v>159</v>
      </c>
      <c r="B22" s="45" t="s">
        <v>160</v>
      </c>
      <c r="C22" s="45"/>
      <c r="D22" s="45"/>
      <c r="E22" s="45"/>
      <c r="F22" s="45"/>
      <c r="G22" s="45"/>
      <c r="H22" s="45"/>
      <c r="I22" s="45"/>
      <c r="J22" s="495"/>
      <c r="K22" s="496"/>
      <c r="L22" s="496"/>
      <c r="M22" s="497"/>
      <c r="N22" s="382"/>
      <c r="O22" s="498">
        <f>'Belegliste Einnahmen'!F13</f>
        <v>0</v>
      </c>
      <c r="P22" s="499"/>
      <c r="Q22" s="499"/>
      <c r="R22" s="500"/>
      <c r="S22" s="282"/>
    </row>
    <row r="23" spans="1:19" ht="18" customHeight="1" x14ac:dyDescent="0.25">
      <c r="A23" s="275"/>
      <c r="B23" s="391" t="str">
        <f>CONCATENATE("Summe ",B19)</f>
        <v>Summe Private Mittel</v>
      </c>
      <c r="C23" s="45"/>
      <c r="D23" s="45"/>
      <c r="E23" s="45"/>
      <c r="F23" s="45"/>
      <c r="G23" s="45"/>
      <c r="H23" s="45"/>
      <c r="I23" s="45"/>
      <c r="J23" s="501">
        <f>SUMPRODUCT(ROUND(J20:J22,2))</f>
        <v>0</v>
      </c>
      <c r="K23" s="502"/>
      <c r="L23" s="502"/>
      <c r="M23" s="503"/>
      <c r="N23" s="382"/>
      <c r="O23" s="501">
        <f>SUMPRODUCT(ROUND(O20:O22,2))</f>
        <v>0</v>
      </c>
      <c r="P23" s="502"/>
      <c r="Q23" s="502"/>
      <c r="R23" s="503"/>
      <c r="S23" s="282"/>
    </row>
    <row r="24" spans="1:19" ht="5.15" customHeight="1" x14ac:dyDescent="0.25">
      <c r="A24" s="275"/>
      <c r="B24" s="45"/>
      <c r="C24" s="45"/>
      <c r="D24" s="45"/>
      <c r="E24" s="45"/>
      <c r="F24" s="45"/>
      <c r="G24" s="45"/>
      <c r="H24" s="45"/>
      <c r="I24" s="45"/>
      <c r="J24" s="45"/>
      <c r="K24" s="45"/>
      <c r="L24" s="45"/>
      <c r="M24" s="45"/>
      <c r="N24" s="45"/>
      <c r="O24" s="45"/>
      <c r="P24" s="45"/>
      <c r="Q24" s="45"/>
      <c r="R24" s="390"/>
      <c r="S24" s="265"/>
    </row>
    <row r="25" spans="1:19" ht="18" customHeight="1" x14ac:dyDescent="0.25">
      <c r="A25" s="392" t="s">
        <v>162</v>
      </c>
      <c r="B25" s="266" t="s">
        <v>163</v>
      </c>
      <c r="C25" s="45"/>
      <c r="D25" s="45"/>
      <c r="E25" s="45"/>
      <c r="F25" s="45"/>
      <c r="G25" s="45"/>
      <c r="H25" s="45"/>
      <c r="I25" s="45"/>
      <c r="S25" s="282"/>
    </row>
    <row r="26" spans="1:19" ht="18" customHeight="1" x14ac:dyDescent="0.25">
      <c r="A26" s="275" t="s">
        <v>164</v>
      </c>
      <c r="B26" s="45" t="s">
        <v>165</v>
      </c>
      <c r="C26" s="45"/>
      <c r="D26" s="45"/>
      <c r="E26" s="45"/>
      <c r="F26" s="45"/>
      <c r="G26" s="45"/>
      <c r="H26" s="45"/>
      <c r="I26" s="45"/>
      <c r="J26" s="504"/>
      <c r="K26" s="505"/>
      <c r="L26" s="505"/>
      <c r="M26" s="506"/>
      <c r="N26" s="382"/>
      <c r="O26" s="507">
        <f>'Belegliste Einnahmen'!F14</f>
        <v>0</v>
      </c>
      <c r="P26" s="508"/>
      <c r="Q26" s="508"/>
      <c r="R26" s="509"/>
      <c r="S26" s="282"/>
    </row>
    <row r="27" spans="1:19" ht="18" customHeight="1" x14ac:dyDescent="0.25">
      <c r="A27" s="275" t="s">
        <v>166</v>
      </c>
      <c r="B27" s="45" t="s">
        <v>167</v>
      </c>
      <c r="C27" s="45"/>
      <c r="D27" s="45"/>
      <c r="E27" s="45"/>
      <c r="F27" s="45"/>
      <c r="G27" s="45"/>
      <c r="H27" s="45"/>
      <c r="I27" s="45"/>
      <c r="J27" s="540"/>
      <c r="K27" s="541"/>
      <c r="L27" s="541"/>
      <c r="M27" s="542"/>
      <c r="N27" s="382"/>
      <c r="O27" s="543">
        <f>'Belegliste Einnahmen'!F15</f>
        <v>0</v>
      </c>
      <c r="P27" s="544"/>
      <c r="Q27" s="544"/>
      <c r="R27" s="545"/>
      <c r="S27" s="282"/>
    </row>
    <row r="28" spans="1:19" ht="18" customHeight="1" x14ac:dyDescent="0.25">
      <c r="A28" s="275"/>
      <c r="B28" s="391" t="str">
        <f>CONCATENATE("Summe ",B25)</f>
        <v>Summe Öffentliche Mittel</v>
      </c>
      <c r="C28" s="45"/>
      <c r="D28" s="45"/>
      <c r="E28" s="45"/>
      <c r="F28" s="45"/>
      <c r="G28" s="45"/>
      <c r="H28" s="45"/>
      <c r="I28" s="45"/>
      <c r="J28" s="501">
        <f>SUMPRODUCT(ROUND(J26:J27,2))</f>
        <v>0</v>
      </c>
      <c r="K28" s="502"/>
      <c r="L28" s="502"/>
      <c r="M28" s="503"/>
      <c r="N28" s="382"/>
      <c r="O28" s="501">
        <f>SUMPRODUCT(ROUND(O26:O27,2))</f>
        <v>0</v>
      </c>
      <c r="P28" s="502"/>
      <c r="Q28" s="502"/>
      <c r="R28" s="503"/>
      <c r="S28" s="282"/>
    </row>
    <row r="29" spans="1:19" ht="5.15" customHeight="1" x14ac:dyDescent="0.25">
      <c r="A29" s="275"/>
      <c r="B29" s="45"/>
      <c r="C29" s="45"/>
      <c r="D29" s="45"/>
      <c r="E29" s="45"/>
      <c r="F29" s="45"/>
      <c r="G29" s="45"/>
      <c r="H29" s="45"/>
      <c r="I29" s="45"/>
      <c r="J29" s="45"/>
      <c r="K29" s="45"/>
      <c r="L29" s="45"/>
      <c r="M29" s="45"/>
      <c r="N29" s="45"/>
      <c r="O29" s="45"/>
      <c r="P29" s="390"/>
      <c r="Q29" s="390"/>
      <c r="R29" s="390"/>
      <c r="S29" s="265"/>
    </row>
    <row r="30" spans="1:19" ht="18" customHeight="1" x14ac:dyDescent="0.25">
      <c r="A30" s="392" t="s">
        <v>168</v>
      </c>
      <c r="B30" s="266" t="s">
        <v>141</v>
      </c>
      <c r="C30" s="45"/>
      <c r="D30" s="45"/>
      <c r="E30" s="45"/>
      <c r="F30" s="45"/>
      <c r="G30" s="45"/>
      <c r="H30" s="45"/>
      <c r="I30" s="45"/>
      <c r="J30" s="537"/>
      <c r="K30" s="538"/>
      <c r="L30" s="538"/>
      <c r="M30" s="539"/>
      <c r="N30" s="285"/>
      <c r="O30" s="534">
        <f>'Belegliste Einnahmen'!F16</f>
        <v>0</v>
      </c>
      <c r="P30" s="535"/>
      <c r="Q30" s="535"/>
      <c r="R30" s="536"/>
      <c r="S30" s="265"/>
    </row>
    <row r="31" spans="1:19" ht="5.15" customHeight="1" x14ac:dyDescent="0.25">
      <c r="A31" s="278"/>
      <c r="B31" s="45"/>
      <c r="C31" s="45"/>
      <c r="D31" s="45"/>
      <c r="E31" s="45"/>
      <c r="F31" s="45"/>
      <c r="G31" s="45"/>
      <c r="H31" s="45"/>
      <c r="I31" s="45"/>
      <c r="J31" s="40"/>
      <c r="K31" s="40"/>
      <c r="L31" s="40"/>
      <c r="M31" s="40"/>
      <c r="N31" s="285"/>
      <c r="O31" s="40"/>
      <c r="P31" s="40"/>
      <c r="Q31" s="40"/>
      <c r="R31" s="40"/>
      <c r="S31" s="283"/>
    </row>
    <row r="32" spans="1:19" ht="18" customHeight="1" thickBot="1" x14ac:dyDescent="0.3">
      <c r="A32" s="279" t="s">
        <v>12</v>
      </c>
      <c r="B32" s="39"/>
      <c r="C32" s="39"/>
      <c r="D32" s="39"/>
      <c r="E32" s="39"/>
      <c r="F32" s="39"/>
      <c r="G32" s="39"/>
      <c r="H32" s="39"/>
      <c r="I32" s="39"/>
      <c r="J32" s="527">
        <f>J23+J28+ROUND(J30,2)</f>
        <v>0</v>
      </c>
      <c r="K32" s="528"/>
      <c r="L32" s="528"/>
      <c r="M32" s="529"/>
      <c r="N32" s="288"/>
      <c r="O32" s="527">
        <f>O23+O28+O30</f>
        <v>0</v>
      </c>
      <c r="P32" s="528"/>
      <c r="Q32" s="528"/>
      <c r="R32" s="529"/>
      <c r="S32" s="276"/>
    </row>
    <row r="33" spans="1:19" ht="5.15" customHeight="1" thickTop="1" x14ac:dyDescent="0.25">
      <c r="A33" s="280"/>
      <c r="B33" s="44"/>
      <c r="C33" s="44"/>
      <c r="D33" s="44"/>
      <c r="E33" s="44"/>
      <c r="F33" s="44"/>
      <c r="G33" s="44"/>
      <c r="H33" s="44"/>
      <c r="I33" s="44"/>
      <c r="J33" s="44"/>
      <c r="K33" s="44"/>
      <c r="L33" s="44"/>
      <c r="M33" s="44"/>
      <c r="N33" s="44"/>
      <c r="O33" s="44"/>
      <c r="P33" s="44"/>
      <c r="Q33" s="44"/>
      <c r="R33" s="44"/>
      <c r="S33" s="281"/>
    </row>
    <row r="35" spans="1:19" ht="18" customHeight="1" x14ac:dyDescent="0.25">
      <c r="A35" s="532" t="str">
        <f>IF(O35&gt;0,"Abgleich Ausgaben zu Finanzierung: Mehrausgaben (in €)",IF(O35&lt;0,"Abgleich Ausgaben zu Finanzierung: Überzahlung (in €)","Ausgaben gleich Finanzierung"))</f>
        <v>Ausgaben gleich Finanzierung</v>
      </c>
      <c r="B35" s="533"/>
      <c r="C35" s="533"/>
      <c r="D35" s="533"/>
      <c r="E35" s="533"/>
      <c r="F35" s="533"/>
      <c r="G35" s="533"/>
      <c r="H35" s="533"/>
      <c r="I35" s="533"/>
      <c r="J35" s="533"/>
      <c r="K35" s="375"/>
      <c r="L35" s="375"/>
      <c r="M35" s="375"/>
      <c r="N35" s="261"/>
      <c r="O35" s="530">
        <f>O14-O32</f>
        <v>0</v>
      </c>
      <c r="P35" s="530"/>
      <c r="Q35" s="530"/>
      <c r="R35" s="530"/>
      <c r="S35" s="262"/>
    </row>
    <row r="36" spans="1:19" ht="5.15" customHeight="1" x14ac:dyDescent="0.25">
      <c r="A36" s="41"/>
      <c r="B36" s="41"/>
      <c r="C36" s="41"/>
      <c r="D36" s="41"/>
      <c r="E36" s="41"/>
      <c r="F36" s="41"/>
      <c r="G36" s="41"/>
      <c r="H36" s="41"/>
      <c r="I36" s="41"/>
      <c r="J36" s="41"/>
      <c r="K36" s="41"/>
      <c r="L36" s="41"/>
      <c r="M36" s="41"/>
      <c r="N36" s="41"/>
      <c r="O36" s="42"/>
      <c r="P36" s="42"/>
      <c r="Q36" s="42"/>
      <c r="R36" s="42"/>
      <c r="S36" s="42"/>
    </row>
    <row r="37" spans="1:19" s="249" customFormat="1" ht="18" customHeight="1" x14ac:dyDescent="0.25">
      <c r="A37" s="531" t="str">
        <f>IF(A35="Abgleich Ausgaben zu Finanzierung: Überzahlung (in €)","Achtung! Überzahlung nicht gleich Rückzahlungsbetrag!",IF(A35="Abgleich Ausgaben zu Finanzierung: Mehrausgaben (in €)","Achtung! Finanzierung ist nicht ausgeglichen!",""))</f>
        <v/>
      </c>
      <c r="B37" s="531"/>
      <c r="C37" s="531"/>
      <c r="D37" s="531"/>
      <c r="E37" s="531"/>
      <c r="F37" s="531"/>
      <c r="G37" s="531"/>
      <c r="H37" s="531"/>
      <c r="I37" s="531"/>
      <c r="J37" s="531"/>
      <c r="K37" s="374"/>
      <c r="L37" s="374"/>
      <c r="M37" s="374"/>
      <c r="N37" s="263"/>
    </row>
    <row r="38" spans="1:19" x14ac:dyDescent="0.25">
      <c r="A38" s="46"/>
      <c r="B38" s="45"/>
      <c r="C38" s="45"/>
      <c r="D38" s="45"/>
      <c r="E38" s="45"/>
      <c r="F38" s="45"/>
    </row>
    <row r="39" spans="1:19" s="5" customFormat="1" ht="12" customHeight="1" x14ac:dyDescent="0.25">
      <c r="A39" s="306"/>
      <c r="J39" s="53"/>
      <c r="K39" s="53"/>
      <c r="L39" s="53"/>
      <c r="M39" s="53"/>
      <c r="N39" s="53"/>
      <c r="O39" s="53"/>
      <c r="P39" s="53"/>
      <c r="Q39" s="53"/>
      <c r="R39" s="53"/>
      <c r="S39" s="53"/>
    </row>
    <row r="40" spans="1:19" s="5" customFormat="1" ht="12" customHeight="1" x14ac:dyDescent="0.25">
      <c r="A40" s="306"/>
      <c r="J40" s="53"/>
      <c r="K40" s="53"/>
      <c r="L40" s="53"/>
      <c r="M40" s="53"/>
      <c r="N40" s="53"/>
      <c r="O40" s="53"/>
      <c r="P40" s="53"/>
      <c r="Q40" s="53"/>
      <c r="R40" s="53"/>
      <c r="S40" s="53"/>
    </row>
    <row r="41" spans="1:19" s="5" customFormat="1" ht="12" customHeight="1" x14ac:dyDescent="0.25">
      <c r="A41" s="306"/>
      <c r="J41" s="53"/>
      <c r="K41" s="53"/>
      <c r="L41" s="53"/>
      <c r="M41" s="53"/>
      <c r="N41" s="53"/>
      <c r="O41" s="53"/>
      <c r="P41" s="53"/>
      <c r="Q41" s="53"/>
      <c r="R41" s="53"/>
      <c r="S41" s="53"/>
    </row>
    <row r="42" spans="1:19" s="5" customFormat="1" ht="12" customHeight="1" x14ac:dyDescent="0.25">
      <c r="A42" s="306"/>
      <c r="J42" s="53"/>
      <c r="K42" s="53"/>
      <c r="L42" s="53"/>
      <c r="M42" s="53"/>
      <c r="N42" s="53"/>
      <c r="O42" s="53"/>
      <c r="P42" s="53"/>
      <c r="Q42" s="53"/>
      <c r="R42" s="53"/>
      <c r="S42" s="53"/>
    </row>
    <row r="43" spans="1:19" s="5" customFormat="1" ht="12" customHeight="1" x14ac:dyDescent="0.25">
      <c r="A43" s="306"/>
      <c r="J43" s="53"/>
      <c r="K43" s="53"/>
      <c r="L43" s="53"/>
      <c r="M43" s="53"/>
      <c r="N43" s="53"/>
      <c r="O43" s="53"/>
      <c r="P43" s="53"/>
      <c r="Q43" s="53"/>
      <c r="R43" s="53"/>
      <c r="S43" s="53"/>
    </row>
    <row r="44" spans="1:19" s="5" customFormat="1" ht="12" customHeight="1" x14ac:dyDescent="0.25">
      <c r="A44" s="306"/>
      <c r="J44" s="53"/>
      <c r="K44" s="53"/>
      <c r="L44" s="53"/>
      <c r="M44" s="53"/>
      <c r="N44" s="53"/>
      <c r="O44" s="53"/>
      <c r="P44" s="53"/>
      <c r="Q44" s="53"/>
      <c r="R44" s="53"/>
      <c r="S44" s="53"/>
    </row>
    <row r="45" spans="1:19" s="5" customFormat="1" ht="12" customHeight="1" x14ac:dyDescent="0.25">
      <c r="A45" s="306"/>
      <c r="J45" s="53"/>
      <c r="K45" s="53"/>
      <c r="L45" s="53"/>
      <c r="M45" s="53"/>
      <c r="N45" s="53"/>
      <c r="O45" s="53"/>
      <c r="P45" s="53"/>
      <c r="Q45" s="53"/>
      <c r="R45" s="53"/>
      <c r="S45" s="53"/>
    </row>
    <row r="46" spans="1:19" s="5" customFormat="1" ht="12" customHeight="1" x14ac:dyDescent="0.25">
      <c r="A46" s="306"/>
      <c r="J46" s="53"/>
      <c r="K46" s="53"/>
      <c r="L46" s="53"/>
      <c r="M46" s="53"/>
      <c r="N46" s="53"/>
      <c r="O46" s="53"/>
      <c r="P46" s="53"/>
      <c r="Q46" s="53"/>
      <c r="R46" s="53"/>
      <c r="S46" s="53"/>
    </row>
    <row r="47" spans="1:19" s="5" customFormat="1" ht="12" customHeight="1" x14ac:dyDescent="0.25">
      <c r="A47" s="306"/>
      <c r="J47" s="53"/>
      <c r="K47" s="53"/>
      <c r="L47" s="53"/>
      <c r="M47" s="53"/>
      <c r="N47" s="53"/>
      <c r="O47" s="53"/>
      <c r="P47" s="53"/>
      <c r="Q47" s="53"/>
      <c r="R47" s="53"/>
      <c r="S47" s="53"/>
    </row>
    <row r="48" spans="1:19" s="5" customFormat="1" ht="12" customHeight="1" x14ac:dyDescent="0.25">
      <c r="A48" s="306"/>
      <c r="J48" s="53"/>
      <c r="K48" s="53"/>
      <c r="L48" s="53"/>
      <c r="M48" s="53"/>
      <c r="N48" s="53"/>
      <c r="O48" s="53"/>
      <c r="P48" s="53"/>
      <c r="Q48" s="53"/>
      <c r="R48" s="53"/>
      <c r="S48" s="53"/>
    </row>
    <row r="49" spans="1:19" s="5" customFormat="1" ht="12" customHeight="1" x14ac:dyDescent="0.25">
      <c r="A49" s="306"/>
      <c r="J49" s="53"/>
      <c r="K49" s="53"/>
      <c r="L49" s="53"/>
      <c r="M49" s="53"/>
      <c r="N49" s="53"/>
      <c r="O49" s="53"/>
      <c r="P49" s="53"/>
      <c r="Q49" s="53"/>
      <c r="R49" s="53"/>
      <c r="S49" s="53"/>
    </row>
    <row r="50" spans="1:19" s="5" customFormat="1" ht="12" customHeight="1" x14ac:dyDescent="0.25">
      <c r="A50" s="306"/>
      <c r="J50" s="53"/>
      <c r="K50" s="53"/>
      <c r="L50" s="53"/>
      <c r="M50" s="53"/>
      <c r="N50" s="53"/>
      <c r="O50" s="53"/>
      <c r="P50" s="53"/>
      <c r="Q50" s="53"/>
      <c r="R50" s="53"/>
      <c r="S50" s="53"/>
    </row>
    <row r="51" spans="1:19" s="5" customFormat="1" ht="12" customHeight="1" x14ac:dyDescent="0.25">
      <c r="A51" s="306"/>
      <c r="J51" s="53"/>
      <c r="K51" s="53"/>
      <c r="L51" s="53"/>
      <c r="M51" s="53"/>
      <c r="N51" s="53"/>
      <c r="O51" s="53"/>
      <c r="P51" s="53"/>
      <c r="Q51" s="53"/>
      <c r="R51" s="53"/>
      <c r="S51" s="53"/>
    </row>
    <row r="52" spans="1:19" s="5" customFormat="1" ht="12" customHeight="1" x14ac:dyDescent="0.25">
      <c r="A52" s="306"/>
      <c r="J52" s="53"/>
      <c r="K52" s="53"/>
      <c r="L52" s="53"/>
      <c r="M52" s="53"/>
      <c r="N52" s="53"/>
      <c r="O52" s="53"/>
      <c r="P52" s="53"/>
      <c r="Q52" s="53"/>
      <c r="R52" s="53"/>
      <c r="S52" s="53"/>
    </row>
    <row r="53" spans="1:19" s="5" customFormat="1" ht="12" customHeight="1" x14ac:dyDescent="0.25">
      <c r="A53" s="306"/>
      <c r="J53" s="53"/>
      <c r="K53" s="53"/>
      <c r="L53" s="53"/>
      <c r="M53" s="53"/>
      <c r="N53" s="53"/>
      <c r="O53" s="53"/>
      <c r="P53" s="53"/>
      <c r="Q53" s="53"/>
      <c r="R53" s="53"/>
      <c r="S53" s="53"/>
    </row>
    <row r="54" spans="1:19" s="5" customFormat="1" ht="12" customHeight="1" x14ac:dyDescent="0.25">
      <c r="A54" s="306"/>
      <c r="J54" s="53"/>
      <c r="K54" s="53"/>
      <c r="L54" s="53"/>
      <c r="M54" s="53"/>
      <c r="N54" s="53"/>
      <c r="O54" s="53"/>
      <c r="P54" s="53"/>
      <c r="Q54" s="53"/>
      <c r="R54" s="53"/>
      <c r="S54" s="53"/>
    </row>
    <row r="55" spans="1:19" s="5" customFormat="1" ht="12" customHeight="1" x14ac:dyDescent="0.25">
      <c r="A55" s="306"/>
      <c r="J55" s="53"/>
      <c r="K55" s="53"/>
      <c r="L55" s="53"/>
      <c r="M55" s="53"/>
      <c r="N55" s="53"/>
      <c r="O55" s="53"/>
      <c r="P55" s="53"/>
      <c r="Q55" s="53"/>
      <c r="R55" s="53"/>
      <c r="S55" s="53"/>
    </row>
    <row r="56" spans="1:19" s="5" customFormat="1" ht="12" customHeight="1" x14ac:dyDescent="0.25">
      <c r="A56" s="306"/>
      <c r="J56" s="53"/>
      <c r="K56" s="53"/>
      <c r="L56" s="53"/>
      <c r="M56" s="53"/>
      <c r="N56" s="53"/>
      <c r="O56" s="53"/>
      <c r="P56" s="53"/>
      <c r="Q56" s="53"/>
      <c r="R56" s="53"/>
      <c r="S56" s="53"/>
    </row>
    <row r="57" spans="1:19" s="5" customFormat="1" ht="12" customHeight="1" x14ac:dyDescent="0.25">
      <c r="A57" s="306"/>
      <c r="J57" s="53"/>
      <c r="K57" s="53"/>
      <c r="L57" s="53"/>
      <c r="M57" s="53"/>
      <c r="N57" s="53"/>
      <c r="O57" s="53"/>
      <c r="P57" s="53"/>
      <c r="Q57" s="53"/>
      <c r="R57" s="53"/>
      <c r="S57" s="53"/>
    </row>
    <row r="58" spans="1:19" s="5" customFormat="1" ht="12" customHeight="1" x14ac:dyDescent="0.25">
      <c r="A58" s="306"/>
      <c r="J58" s="53"/>
      <c r="K58" s="53"/>
      <c r="L58" s="53"/>
      <c r="M58" s="53"/>
      <c r="N58" s="53"/>
      <c r="O58" s="53"/>
      <c r="P58" s="53"/>
      <c r="Q58" s="53"/>
      <c r="R58" s="53"/>
      <c r="S58" s="53"/>
    </row>
    <row r="59" spans="1:19" s="5" customFormat="1" ht="12" customHeight="1" x14ac:dyDescent="0.25">
      <c r="A59" s="306"/>
      <c r="J59" s="53"/>
      <c r="K59" s="53"/>
      <c r="L59" s="53"/>
      <c r="M59" s="53"/>
      <c r="N59" s="53"/>
      <c r="O59" s="53"/>
      <c r="P59" s="53"/>
      <c r="Q59" s="53"/>
      <c r="R59" s="53"/>
      <c r="S59" s="53"/>
    </row>
    <row r="60" spans="1:19" ht="12" customHeight="1" x14ac:dyDescent="0.25">
      <c r="A60" s="43"/>
      <c r="B60" s="44"/>
      <c r="C60" s="44"/>
      <c r="D60" s="45"/>
      <c r="E60" s="45"/>
      <c r="F60" s="45"/>
    </row>
    <row r="61" spans="1:19" ht="4" customHeight="1" x14ac:dyDescent="0.25">
      <c r="A61" s="46"/>
      <c r="B61" s="45"/>
      <c r="C61" s="45"/>
      <c r="D61" s="45"/>
      <c r="E61" s="45"/>
      <c r="F61" s="45"/>
    </row>
    <row r="62" spans="1:19" x14ac:dyDescent="0.25">
      <c r="A62" s="47">
        <v>1</v>
      </c>
      <c r="B62" s="17" t="s">
        <v>11</v>
      </c>
      <c r="C62" s="5"/>
      <c r="D62" s="5"/>
      <c r="E62" s="5"/>
      <c r="F62" s="5"/>
    </row>
    <row r="63" spans="1:19" ht="4" customHeight="1" x14ac:dyDescent="0.25"/>
    <row r="64" spans="1:19" ht="12" customHeight="1" x14ac:dyDescent="0.25">
      <c r="A64" s="48" t="str">
        <f>'Seite 1'!A65</f>
        <v>VWN Förderung einer EEFL Beratungsstelle - Onlineberatung</v>
      </c>
    </row>
    <row r="65" spans="1:1" ht="12" customHeight="1" x14ac:dyDescent="0.25">
      <c r="A65" s="48" t="str">
        <f>'Seite 1'!A66</f>
        <v>Formularversion: V 2.0 vom 02.01.23 - öffentlich -</v>
      </c>
    </row>
  </sheetData>
  <sheetProtection password="EDE9" sheet="1" objects="1" scenarios="1"/>
  <mergeCells count="37">
    <mergeCell ref="O35:R35"/>
    <mergeCell ref="A37:J37"/>
    <mergeCell ref="A35:J35"/>
    <mergeCell ref="O19:R19"/>
    <mergeCell ref="O20:R20"/>
    <mergeCell ref="O30:R30"/>
    <mergeCell ref="O32:R32"/>
    <mergeCell ref="J20:M20"/>
    <mergeCell ref="J30:M30"/>
    <mergeCell ref="J32:M32"/>
    <mergeCell ref="J21:M21"/>
    <mergeCell ref="O21:R21"/>
    <mergeCell ref="J27:M27"/>
    <mergeCell ref="O27:R27"/>
    <mergeCell ref="J28:M28"/>
    <mergeCell ref="O28:R28"/>
    <mergeCell ref="J14:M14"/>
    <mergeCell ref="J18:M18"/>
    <mergeCell ref="O14:R14"/>
    <mergeCell ref="J19:M19"/>
    <mergeCell ref="J12:M12"/>
    <mergeCell ref="O12:R12"/>
    <mergeCell ref="B8:H10"/>
    <mergeCell ref="A8:A10"/>
    <mergeCell ref="O1:S1"/>
    <mergeCell ref="O2:S2"/>
    <mergeCell ref="O10:R10"/>
    <mergeCell ref="O8:R8"/>
    <mergeCell ref="J7:M7"/>
    <mergeCell ref="J8:M8"/>
    <mergeCell ref="J10:M10"/>
    <mergeCell ref="J22:M22"/>
    <mergeCell ref="O22:R22"/>
    <mergeCell ref="J23:M23"/>
    <mergeCell ref="O23:R23"/>
    <mergeCell ref="J26:M26"/>
    <mergeCell ref="O26:R26"/>
  </mergeCells>
  <phoneticPr fontId="9" type="noConversion"/>
  <conditionalFormatting sqref="O1:R2">
    <cfRule type="cellIs" dxfId="2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0"/>
  <sheetViews>
    <sheetView showGridLines="0" workbookViewId="0">
      <selection activeCell="A47" sqref="A47:H47"/>
    </sheetView>
  </sheetViews>
  <sheetFormatPr baseColWidth="10" defaultColWidth="11.453125" defaultRowHeight="11.5" x14ac:dyDescent="0.25"/>
  <cols>
    <col min="1" max="1" width="5.1796875" style="38" customWidth="1"/>
    <col min="2" max="18" width="5.1796875" style="9" customWidth="1"/>
    <col min="19" max="19" width="0.81640625" style="9" customWidth="1"/>
    <col min="20" max="16384" width="11.453125" style="9"/>
  </cols>
  <sheetData>
    <row r="1" spans="1:24" ht="15" customHeight="1" x14ac:dyDescent="0.25">
      <c r="A1" s="35"/>
      <c r="B1" s="5"/>
      <c r="C1" s="5"/>
      <c r="D1" s="5"/>
      <c r="E1" s="5"/>
      <c r="F1" s="5"/>
      <c r="G1" s="33"/>
      <c r="H1" s="34"/>
      <c r="I1" s="34"/>
      <c r="J1" s="34"/>
      <c r="K1" s="34"/>
      <c r="L1" s="34"/>
      <c r="M1" s="34"/>
      <c r="N1" s="1" t="s">
        <v>22</v>
      </c>
      <c r="O1" s="512" t="str">
        <f>'Seite 1'!$P$18</f>
        <v>F-EEF</v>
      </c>
      <c r="P1" s="513"/>
      <c r="Q1" s="513"/>
      <c r="R1" s="513"/>
      <c r="S1" s="514"/>
    </row>
    <row r="2" spans="1:24" ht="15" customHeight="1" x14ac:dyDescent="0.25">
      <c r="A2" s="35"/>
      <c r="B2" s="5"/>
      <c r="C2" s="5"/>
      <c r="D2" s="5"/>
      <c r="E2" s="5"/>
      <c r="F2" s="5"/>
      <c r="G2" s="33"/>
      <c r="H2" s="34"/>
      <c r="I2" s="34"/>
      <c r="J2" s="34"/>
      <c r="K2" s="34"/>
      <c r="L2" s="34"/>
      <c r="M2" s="34"/>
      <c r="N2" s="1" t="s">
        <v>23</v>
      </c>
      <c r="O2" s="515">
        <f ca="1">'Seite 1'!$P$17</f>
        <v>44924</v>
      </c>
      <c r="P2" s="516"/>
      <c r="Q2" s="516"/>
      <c r="R2" s="516"/>
      <c r="S2" s="517"/>
    </row>
    <row r="3" spans="1:24" s="4" customFormat="1" ht="12" customHeight="1" x14ac:dyDescent="0.25">
      <c r="A3" s="36"/>
      <c r="B3" s="5"/>
      <c r="C3" s="5"/>
      <c r="D3" s="5"/>
      <c r="E3" s="5"/>
      <c r="F3" s="5"/>
      <c r="G3" s="5"/>
      <c r="O3" s="37"/>
      <c r="P3" s="37"/>
      <c r="Q3" s="37"/>
      <c r="R3" s="37"/>
      <c r="S3" s="19"/>
    </row>
    <row r="4" spans="1:24" s="5" customFormat="1" ht="18" customHeight="1" x14ac:dyDescent="0.25">
      <c r="A4" s="289" t="s">
        <v>105</v>
      </c>
      <c r="B4" s="290"/>
      <c r="C4" s="290"/>
      <c r="D4" s="290"/>
      <c r="E4" s="290"/>
      <c r="F4" s="290"/>
      <c r="G4" s="290"/>
      <c r="H4" s="290"/>
      <c r="I4" s="290"/>
      <c r="J4" s="290"/>
      <c r="K4" s="290"/>
      <c r="L4" s="290"/>
      <c r="M4" s="290"/>
      <c r="N4" s="290"/>
      <c r="O4" s="290"/>
      <c r="P4" s="290"/>
      <c r="Q4" s="290"/>
      <c r="R4" s="290"/>
      <c r="S4" s="291"/>
    </row>
    <row r="5" spans="1:24" s="5" customFormat="1" ht="5.15" customHeight="1" x14ac:dyDescent="0.25">
      <c r="A5" s="297"/>
      <c r="B5" s="15"/>
      <c r="C5" s="15"/>
      <c r="D5" s="15"/>
      <c r="E5" s="15"/>
      <c r="F5" s="15"/>
      <c r="G5" s="15"/>
      <c r="H5" s="15"/>
      <c r="I5" s="15"/>
      <c r="J5" s="15"/>
      <c r="K5" s="15"/>
      <c r="L5" s="15"/>
      <c r="M5" s="15"/>
      <c r="N5" s="15"/>
      <c r="O5" s="15"/>
      <c r="P5" s="15"/>
      <c r="Q5" s="15"/>
      <c r="R5" s="15"/>
      <c r="S5" s="298"/>
    </row>
    <row r="6" spans="1:24" s="5" customFormat="1" ht="15" customHeight="1" x14ac:dyDescent="0.25">
      <c r="A6" s="135" t="s">
        <v>7</v>
      </c>
      <c r="K6" s="550" t="s">
        <v>106</v>
      </c>
      <c r="L6" s="550"/>
      <c r="M6" s="550"/>
      <c r="N6" s="550"/>
      <c r="O6" s="550"/>
      <c r="P6" s="550"/>
      <c r="Q6" s="550"/>
      <c r="R6" s="550"/>
      <c r="S6" s="551"/>
      <c r="T6" s="296"/>
      <c r="U6" s="296"/>
      <c r="V6" s="296"/>
      <c r="W6" s="296"/>
      <c r="X6" s="296"/>
    </row>
    <row r="7" spans="1:24" s="5" customFormat="1" ht="5.15" customHeight="1" x14ac:dyDescent="0.25">
      <c r="A7" s="155"/>
      <c r="O7" s="51"/>
      <c r="P7" s="51"/>
      <c r="Q7" s="51"/>
      <c r="R7" s="51"/>
      <c r="S7" s="299"/>
    </row>
    <row r="8" spans="1:24" s="5" customFormat="1" ht="18" customHeight="1" x14ac:dyDescent="0.25">
      <c r="A8" s="300" t="s">
        <v>3</v>
      </c>
      <c r="B8" s="5" t="s">
        <v>17</v>
      </c>
      <c r="S8" s="372"/>
    </row>
    <row r="9" spans="1:24" s="5" customFormat="1" ht="5.15" customHeight="1" x14ac:dyDescent="0.25">
      <c r="A9" s="300"/>
      <c r="S9" s="372"/>
    </row>
    <row r="10" spans="1:24" s="5" customFormat="1" ht="18" customHeight="1" x14ac:dyDescent="0.25">
      <c r="A10" s="300" t="s">
        <v>3</v>
      </c>
      <c r="B10" s="5" t="s">
        <v>170</v>
      </c>
      <c r="S10" s="372"/>
    </row>
    <row r="11" spans="1:24" s="5" customFormat="1" ht="5.15" customHeight="1" x14ac:dyDescent="0.25">
      <c r="A11" s="300"/>
      <c r="S11" s="372"/>
    </row>
    <row r="12" spans="1:24" s="5" customFormat="1" ht="18" customHeight="1" x14ac:dyDescent="0.25">
      <c r="A12" s="300" t="s">
        <v>3</v>
      </c>
      <c r="B12" s="5" t="s">
        <v>18</v>
      </c>
      <c r="S12" s="372"/>
    </row>
    <row r="13" spans="1:24" s="5" customFormat="1" ht="5.15" customHeight="1" x14ac:dyDescent="0.25">
      <c r="A13" s="300"/>
      <c r="S13" s="372"/>
    </row>
    <row r="14" spans="1:24" s="5" customFormat="1" ht="18" customHeight="1" x14ac:dyDescent="0.25">
      <c r="A14" s="300" t="s">
        <v>3</v>
      </c>
      <c r="B14" s="10" t="s">
        <v>171</v>
      </c>
      <c r="C14" s="10"/>
      <c r="D14" s="10"/>
      <c r="E14" s="10"/>
      <c r="F14" s="10"/>
      <c r="G14" s="10"/>
      <c r="H14" s="10"/>
      <c r="I14" s="10"/>
      <c r="J14" s="10"/>
      <c r="K14" s="10"/>
      <c r="L14" s="10"/>
      <c r="M14" s="10"/>
      <c r="N14" s="10"/>
      <c r="S14" s="372"/>
    </row>
    <row r="15" spans="1:24" s="5" customFormat="1" ht="5.15" customHeight="1" x14ac:dyDescent="0.25">
      <c r="A15" s="300"/>
      <c r="B15" s="10"/>
      <c r="C15" s="10"/>
      <c r="D15" s="10"/>
      <c r="E15" s="10"/>
      <c r="F15" s="10"/>
      <c r="G15" s="10"/>
      <c r="H15" s="10"/>
      <c r="I15" s="10"/>
      <c r="J15" s="10"/>
      <c r="K15" s="10"/>
      <c r="L15" s="10"/>
      <c r="M15" s="10"/>
      <c r="N15" s="10"/>
      <c r="O15" s="10"/>
      <c r="P15" s="10"/>
      <c r="Q15" s="10"/>
      <c r="R15" s="10"/>
      <c r="S15" s="372"/>
    </row>
    <row r="16" spans="1:24" s="5" customFormat="1" ht="18" customHeight="1" x14ac:dyDescent="0.25">
      <c r="A16" s="300" t="s">
        <v>3</v>
      </c>
      <c r="B16" s="10" t="s">
        <v>19</v>
      </c>
      <c r="C16" s="10"/>
      <c r="D16" s="10"/>
      <c r="E16" s="10"/>
      <c r="F16" s="10"/>
      <c r="G16" s="10"/>
      <c r="H16" s="10"/>
      <c r="I16" s="10"/>
      <c r="J16" s="10"/>
      <c r="K16" s="10"/>
      <c r="L16" s="10"/>
      <c r="M16" s="10"/>
      <c r="N16" s="10"/>
      <c r="S16" s="372"/>
    </row>
    <row r="17" spans="1:27" s="5" customFormat="1" ht="5.15" customHeight="1" x14ac:dyDescent="0.25">
      <c r="A17" s="300"/>
      <c r="B17" s="10"/>
      <c r="C17" s="10"/>
      <c r="D17" s="10"/>
      <c r="E17" s="10"/>
      <c r="F17" s="10"/>
      <c r="G17" s="10"/>
      <c r="H17" s="10"/>
      <c r="I17" s="10"/>
      <c r="J17" s="10"/>
      <c r="K17" s="10"/>
      <c r="L17" s="10"/>
      <c r="M17" s="10"/>
      <c r="N17" s="10"/>
      <c r="O17" s="10"/>
      <c r="P17" s="10"/>
      <c r="Q17" s="10"/>
      <c r="R17" s="10"/>
      <c r="S17" s="373"/>
    </row>
    <row r="18" spans="1:27" s="396" customFormat="1" ht="18" customHeight="1" x14ac:dyDescent="0.25">
      <c r="A18" s="393" t="s">
        <v>3</v>
      </c>
      <c r="B18" s="292" t="s">
        <v>172</v>
      </c>
      <c r="C18" s="292"/>
      <c r="D18" s="292"/>
      <c r="E18" s="292"/>
      <c r="F18" s="292"/>
      <c r="G18" s="292"/>
      <c r="H18" s="292"/>
      <c r="I18" s="292"/>
      <c r="J18" s="292"/>
      <c r="K18" s="292"/>
      <c r="L18" s="292"/>
      <c r="M18" s="292"/>
      <c r="N18" s="292"/>
      <c r="O18" s="293"/>
      <c r="P18" s="293"/>
      <c r="Q18" s="293"/>
      <c r="R18" s="394"/>
      <c r="S18" s="395"/>
    </row>
    <row r="19" spans="1:27" s="396" customFormat="1" ht="5.15" customHeight="1" x14ac:dyDescent="0.25">
      <c r="A19" s="397"/>
      <c r="B19" s="394"/>
      <c r="C19" s="394"/>
      <c r="D19" s="394"/>
      <c r="E19" s="394"/>
      <c r="F19" s="394"/>
      <c r="G19" s="394"/>
      <c r="H19" s="394"/>
      <c r="I19" s="394"/>
      <c r="J19" s="394"/>
      <c r="K19" s="394"/>
      <c r="L19" s="394"/>
      <c r="M19" s="394"/>
      <c r="N19" s="394"/>
      <c r="O19" s="394"/>
      <c r="P19" s="394"/>
      <c r="Q19" s="394"/>
      <c r="R19" s="394"/>
      <c r="S19" s="395"/>
    </row>
    <row r="20" spans="1:27" s="396" customFormat="1" ht="18" customHeight="1" x14ac:dyDescent="0.25">
      <c r="A20" s="398"/>
      <c r="B20" s="399"/>
      <c r="C20" s="294"/>
      <c r="D20" s="294"/>
      <c r="E20" s="294"/>
      <c r="F20" s="294"/>
      <c r="G20" s="294"/>
      <c r="H20" s="294"/>
      <c r="I20" s="294"/>
      <c r="J20" s="399"/>
      <c r="K20" s="399"/>
      <c r="L20" s="399"/>
      <c r="M20" s="399"/>
      <c r="N20" s="399"/>
      <c r="O20" s="399"/>
      <c r="P20" s="399"/>
      <c r="Q20" s="399"/>
      <c r="R20" s="399"/>
      <c r="S20" s="400"/>
      <c r="T20" s="394"/>
      <c r="U20" s="394"/>
      <c r="V20" s="394"/>
      <c r="W20" s="394"/>
      <c r="X20" s="394"/>
      <c r="Y20" s="394"/>
      <c r="Z20" s="394"/>
      <c r="AA20" s="394"/>
    </row>
    <row r="21" spans="1:27" s="396" customFormat="1" ht="5.15" customHeight="1" x14ac:dyDescent="0.25">
      <c r="A21" s="398"/>
      <c r="B21" s="399"/>
      <c r="C21" s="294"/>
      <c r="D21" s="294"/>
      <c r="E21" s="294"/>
      <c r="F21" s="294"/>
      <c r="G21" s="294"/>
      <c r="H21" s="294"/>
      <c r="I21" s="294"/>
      <c r="J21" s="294"/>
      <c r="K21" s="294"/>
      <c r="L21" s="294"/>
      <c r="M21" s="399"/>
      <c r="N21" s="294"/>
      <c r="O21" s="399"/>
      <c r="P21" s="399"/>
      <c r="Q21" s="399"/>
      <c r="R21" s="399"/>
      <c r="S21" s="395"/>
    </row>
    <row r="22" spans="1:27" s="396" customFormat="1" ht="18" customHeight="1" x14ac:dyDescent="0.25">
      <c r="A22" s="398"/>
      <c r="B22" s="399"/>
      <c r="C22" s="294"/>
      <c r="D22" s="294"/>
      <c r="E22" s="294"/>
      <c r="F22" s="294"/>
      <c r="G22" s="294"/>
      <c r="H22" s="294"/>
      <c r="I22" s="294"/>
      <c r="J22" s="294"/>
      <c r="K22" s="294"/>
      <c r="L22" s="294"/>
      <c r="M22" s="399"/>
      <c r="N22" s="294"/>
      <c r="O22" s="399"/>
      <c r="P22" s="399"/>
      <c r="Q22" s="399"/>
      <c r="R22" s="399"/>
      <c r="S22" s="395"/>
    </row>
    <row r="23" spans="1:27" s="396" customFormat="1" ht="5.15" customHeight="1" x14ac:dyDescent="0.25">
      <c r="A23" s="398"/>
      <c r="B23" s="399"/>
      <c r="C23" s="294"/>
      <c r="D23" s="294"/>
      <c r="E23" s="294"/>
      <c r="F23" s="294"/>
      <c r="G23" s="294"/>
      <c r="H23" s="294"/>
      <c r="I23" s="294"/>
      <c r="J23" s="294"/>
      <c r="K23" s="294"/>
      <c r="L23" s="294"/>
      <c r="M23" s="399"/>
      <c r="N23" s="294"/>
      <c r="O23" s="399"/>
      <c r="P23" s="399"/>
      <c r="Q23" s="399"/>
      <c r="R23" s="399"/>
      <c r="S23" s="395"/>
    </row>
    <row r="24" spans="1:27" s="396" customFormat="1" ht="18" customHeight="1" x14ac:dyDescent="0.25">
      <c r="A24" s="398"/>
      <c r="B24" s="292" t="s">
        <v>173</v>
      </c>
      <c r="C24" s="292"/>
      <c r="D24" s="292"/>
      <c r="E24" s="292"/>
      <c r="F24" s="292"/>
      <c r="G24" s="292"/>
      <c r="H24" s="292"/>
      <c r="I24" s="292"/>
      <c r="J24" s="292"/>
      <c r="K24" s="292"/>
      <c r="L24" s="292"/>
      <c r="M24" s="292"/>
      <c r="N24" s="292"/>
      <c r="O24" s="5"/>
      <c r="P24" s="5"/>
      <c r="Q24" s="5"/>
      <c r="R24" s="5"/>
      <c r="S24" s="295"/>
    </row>
    <row r="25" spans="1:27" s="5" customFormat="1" ht="5.15" customHeight="1" x14ac:dyDescent="0.25">
      <c r="A25" s="300"/>
      <c r="B25" s="10"/>
      <c r="C25" s="10"/>
      <c r="D25" s="10"/>
      <c r="E25" s="10"/>
      <c r="F25" s="10"/>
      <c r="G25" s="10"/>
      <c r="H25" s="10"/>
      <c r="I25" s="10"/>
      <c r="J25" s="10"/>
      <c r="K25" s="10"/>
      <c r="L25" s="10"/>
      <c r="M25" s="10"/>
      <c r="N25" s="10"/>
      <c r="O25" s="10"/>
      <c r="P25" s="10"/>
      <c r="Q25" s="10"/>
      <c r="R25" s="10"/>
      <c r="S25" s="373"/>
    </row>
    <row r="26" spans="1:27" s="5" customFormat="1" ht="18" customHeight="1" x14ac:dyDescent="0.25">
      <c r="A26" s="300" t="s">
        <v>3</v>
      </c>
      <c r="B26" s="548" t="s">
        <v>174</v>
      </c>
      <c r="C26" s="548"/>
      <c r="D26" s="548"/>
      <c r="E26" s="548"/>
      <c r="F26" s="548"/>
      <c r="G26" s="548"/>
      <c r="H26" s="548"/>
      <c r="I26" s="548"/>
      <c r="J26" s="548"/>
      <c r="K26" s="548"/>
      <c r="L26" s="548"/>
      <c r="M26" s="548"/>
      <c r="N26" s="548"/>
      <c r="O26" s="383"/>
      <c r="P26" s="383"/>
      <c r="Q26" s="383"/>
      <c r="R26" s="383"/>
      <c r="S26" s="372"/>
    </row>
    <row r="27" spans="1:27" s="5" customFormat="1" ht="12" customHeight="1" x14ac:dyDescent="0.25">
      <c r="A27" s="300"/>
      <c r="B27" s="548"/>
      <c r="C27" s="548"/>
      <c r="D27" s="548"/>
      <c r="E27" s="548"/>
      <c r="F27" s="548"/>
      <c r="G27" s="548"/>
      <c r="H27" s="548"/>
      <c r="I27" s="548"/>
      <c r="J27" s="548"/>
      <c r="K27" s="548"/>
      <c r="L27" s="548"/>
      <c r="M27" s="548"/>
      <c r="N27" s="548"/>
      <c r="O27" s="383"/>
      <c r="P27" s="383"/>
      <c r="Q27" s="383"/>
      <c r="R27" s="383"/>
      <c r="S27" s="260"/>
    </row>
    <row r="28" spans="1:27" s="5" customFormat="1" ht="12" customHeight="1" x14ac:dyDescent="0.25">
      <c r="A28" s="300"/>
      <c r="B28" s="548"/>
      <c r="C28" s="548"/>
      <c r="D28" s="548"/>
      <c r="E28" s="548"/>
      <c r="F28" s="548"/>
      <c r="G28" s="548"/>
      <c r="H28" s="548"/>
      <c r="I28" s="548"/>
      <c r="J28" s="548"/>
      <c r="K28" s="548"/>
      <c r="L28" s="548"/>
      <c r="M28" s="548"/>
      <c r="N28" s="548"/>
      <c r="O28" s="383"/>
      <c r="P28" s="383"/>
      <c r="Q28" s="383"/>
      <c r="R28" s="383"/>
      <c r="S28" s="260"/>
    </row>
    <row r="29" spans="1:27" s="5" customFormat="1" ht="5.15" customHeight="1" x14ac:dyDescent="0.25">
      <c r="A29" s="300"/>
      <c r="B29" s="3"/>
      <c r="C29" s="3"/>
      <c r="D29" s="3"/>
      <c r="E29" s="3"/>
      <c r="F29" s="3"/>
      <c r="G29" s="3"/>
      <c r="H29" s="3"/>
      <c r="I29" s="3"/>
      <c r="J29" s="3"/>
      <c r="K29" s="3"/>
      <c r="L29" s="3"/>
      <c r="M29" s="3"/>
      <c r="N29" s="3"/>
      <c r="O29" s="3"/>
      <c r="P29" s="3"/>
      <c r="Q29" s="3"/>
      <c r="R29" s="3"/>
      <c r="S29" s="260"/>
    </row>
    <row r="30" spans="1:27" s="5" customFormat="1" ht="18" customHeight="1" x14ac:dyDescent="0.25">
      <c r="A30" s="300" t="s">
        <v>3</v>
      </c>
      <c r="B30" s="548" t="s">
        <v>175</v>
      </c>
      <c r="C30" s="548"/>
      <c r="D30" s="548"/>
      <c r="E30" s="548"/>
      <c r="F30" s="548"/>
      <c r="G30" s="548"/>
      <c r="H30" s="548"/>
      <c r="I30" s="548"/>
      <c r="J30" s="548"/>
      <c r="K30" s="548"/>
      <c r="L30" s="548"/>
      <c r="M30" s="548"/>
      <c r="N30" s="548"/>
      <c r="S30" s="372"/>
    </row>
    <row r="31" spans="1:27" s="5" customFormat="1" ht="12" customHeight="1" x14ac:dyDescent="0.25">
      <c r="A31" s="300"/>
      <c r="B31" s="548"/>
      <c r="C31" s="548"/>
      <c r="D31" s="548"/>
      <c r="E31" s="548"/>
      <c r="F31" s="548"/>
      <c r="G31" s="548"/>
      <c r="H31" s="548"/>
      <c r="I31" s="548"/>
      <c r="J31" s="548"/>
      <c r="K31" s="548"/>
      <c r="L31" s="548"/>
      <c r="M31" s="548"/>
      <c r="N31" s="548"/>
      <c r="O31" s="383"/>
      <c r="P31" s="383"/>
      <c r="Q31" s="383"/>
      <c r="R31" s="383"/>
      <c r="S31" s="372"/>
    </row>
    <row r="32" spans="1:27" s="5" customFormat="1" ht="12" customHeight="1" x14ac:dyDescent="0.25">
      <c r="A32" s="302"/>
      <c r="B32" s="548"/>
      <c r="C32" s="548"/>
      <c r="D32" s="548"/>
      <c r="E32" s="548"/>
      <c r="F32" s="548"/>
      <c r="G32" s="548"/>
      <c r="H32" s="548"/>
      <c r="I32" s="548"/>
      <c r="J32" s="548"/>
      <c r="K32" s="548"/>
      <c r="L32" s="548"/>
      <c r="M32" s="548"/>
      <c r="N32" s="548"/>
      <c r="O32" s="383"/>
      <c r="P32" s="383"/>
      <c r="Q32" s="383"/>
      <c r="R32" s="383"/>
      <c r="S32" s="260"/>
    </row>
    <row r="33" spans="1:19" s="5" customFormat="1" ht="5.15" customHeight="1" x14ac:dyDescent="0.25">
      <c r="A33" s="302"/>
      <c r="B33" s="3"/>
      <c r="C33" s="3"/>
      <c r="D33" s="3"/>
      <c r="E33" s="3"/>
      <c r="F33" s="3"/>
      <c r="G33" s="3"/>
      <c r="H33" s="3"/>
      <c r="I33" s="3"/>
      <c r="J33" s="3"/>
      <c r="K33" s="3"/>
      <c r="L33" s="3"/>
      <c r="M33" s="3"/>
      <c r="N33" s="3"/>
      <c r="O33" s="3"/>
      <c r="P33" s="3"/>
      <c r="Q33" s="3"/>
      <c r="R33" s="3"/>
      <c r="S33" s="260"/>
    </row>
    <row r="34" spans="1:19" s="5" customFormat="1" ht="18" customHeight="1" x14ac:dyDescent="0.25">
      <c r="A34" s="300" t="s">
        <v>3</v>
      </c>
      <c r="B34" s="548" t="s">
        <v>176</v>
      </c>
      <c r="C34" s="548"/>
      <c r="D34" s="548"/>
      <c r="E34" s="548"/>
      <c r="F34" s="548"/>
      <c r="G34" s="548"/>
      <c r="H34" s="548"/>
      <c r="I34" s="548"/>
      <c r="J34" s="548"/>
      <c r="K34" s="548"/>
      <c r="L34" s="548"/>
      <c r="M34" s="548"/>
      <c r="N34" s="548"/>
      <c r="S34" s="372"/>
    </row>
    <row r="35" spans="1:19" s="5" customFormat="1" ht="18" customHeight="1" x14ac:dyDescent="0.25">
      <c r="A35" s="300"/>
      <c r="B35" s="548"/>
      <c r="C35" s="548"/>
      <c r="D35" s="548"/>
      <c r="E35" s="548"/>
      <c r="F35" s="548"/>
      <c r="G35" s="548"/>
      <c r="H35" s="548"/>
      <c r="I35" s="548"/>
      <c r="J35" s="548"/>
      <c r="K35" s="548"/>
      <c r="L35" s="548"/>
      <c r="M35" s="548"/>
      <c r="N35" s="548"/>
      <c r="O35" s="383"/>
      <c r="P35" s="383"/>
      <c r="Q35" s="383"/>
      <c r="R35" s="383"/>
      <c r="S35" s="372"/>
    </row>
    <row r="36" spans="1:19" s="5" customFormat="1" ht="12" customHeight="1" x14ac:dyDescent="0.25">
      <c r="A36" s="155"/>
      <c r="B36" s="548"/>
      <c r="C36" s="548"/>
      <c r="D36" s="548"/>
      <c r="E36" s="548"/>
      <c r="F36" s="548"/>
      <c r="G36" s="548"/>
      <c r="H36" s="548"/>
      <c r="I36" s="548"/>
      <c r="J36" s="548"/>
      <c r="K36" s="548"/>
      <c r="L36" s="548"/>
      <c r="M36" s="548"/>
      <c r="N36" s="548"/>
      <c r="O36" s="383"/>
      <c r="P36" s="383"/>
      <c r="Q36" s="383"/>
      <c r="R36" s="383"/>
      <c r="S36" s="303"/>
    </row>
    <row r="37" spans="1:19" s="5" customFormat="1" ht="5.15" customHeight="1" x14ac:dyDescent="0.25">
      <c r="A37" s="155"/>
      <c r="B37" s="383"/>
      <c r="C37" s="383"/>
      <c r="D37" s="383"/>
      <c r="E37" s="383"/>
      <c r="F37" s="383"/>
      <c r="G37" s="383"/>
      <c r="H37" s="383"/>
      <c r="I37" s="383"/>
      <c r="J37" s="383"/>
      <c r="K37" s="383"/>
      <c r="L37" s="383"/>
      <c r="M37" s="383"/>
      <c r="N37" s="383"/>
      <c r="O37" s="383"/>
      <c r="P37" s="383"/>
      <c r="Q37" s="383"/>
      <c r="R37" s="383"/>
      <c r="S37" s="303"/>
    </row>
    <row r="38" spans="1:19" s="5" customFormat="1" ht="18" customHeight="1" x14ac:dyDescent="0.25">
      <c r="A38" s="300" t="s">
        <v>3</v>
      </c>
      <c r="B38" s="549" t="s">
        <v>203</v>
      </c>
      <c r="C38" s="549"/>
      <c r="D38" s="549"/>
      <c r="E38" s="549"/>
      <c r="F38" s="549"/>
      <c r="G38" s="549"/>
      <c r="H38" s="549"/>
      <c r="I38" s="549"/>
      <c r="J38" s="549"/>
      <c r="K38" s="549"/>
      <c r="L38" s="549"/>
      <c r="M38" s="549"/>
      <c r="N38" s="549"/>
      <c r="S38" s="303"/>
    </row>
    <row r="39" spans="1:19" s="5" customFormat="1" ht="12" customHeight="1" x14ac:dyDescent="0.25">
      <c r="A39" s="155"/>
      <c r="B39" s="549"/>
      <c r="C39" s="549"/>
      <c r="D39" s="549"/>
      <c r="E39" s="549"/>
      <c r="F39" s="549"/>
      <c r="G39" s="549"/>
      <c r="H39" s="549"/>
      <c r="I39" s="549"/>
      <c r="J39" s="549"/>
      <c r="K39" s="549"/>
      <c r="L39" s="549"/>
      <c r="M39" s="549"/>
      <c r="N39" s="549"/>
      <c r="O39" s="293"/>
      <c r="P39" s="293"/>
      <c r="Q39" s="293"/>
      <c r="R39" s="293"/>
      <c r="S39" s="303"/>
    </row>
    <row r="40" spans="1:19" s="5" customFormat="1" ht="12" customHeight="1" x14ac:dyDescent="0.25">
      <c r="A40" s="155"/>
      <c r="B40" s="549"/>
      <c r="C40" s="549"/>
      <c r="D40" s="549"/>
      <c r="E40" s="549"/>
      <c r="F40" s="549"/>
      <c r="G40" s="549"/>
      <c r="H40" s="549"/>
      <c r="I40" s="549"/>
      <c r="J40" s="549"/>
      <c r="K40" s="549"/>
      <c r="L40" s="549"/>
      <c r="M40" s="549"/>
      <c r="N40" s="549"/>
      <c r="O40" s="293"/>
      <c r="P40" s="293"/>
      <c r="Q40" s="293"/>
      <c r="R40" s="293"/>
      <c r="S40" s="303"/>
    </row>
    <row r="41" spans="1:19" s="5" customFormat="1" ht="12" customHeight="1" x14ac:dyDescent="0.25">
      <c r="A41" s="155"/>
      <c r="B41" s="549"/>
      <c r="C41" s="549"/>
      <c r="D41" s="549"/>
      <c r="E41" s="549"/>
      <c r="F41" s="549"/>
      <c r="G41" s="549"/>
      <c r="H41" s="549"/>
      <c r="I41" s="549"/>
      <c r="J41" s="549"/>
      <c r="K41" s="549"/>
      <c r="L41" s="549"/>
      <c r="M41" s="549"/>
      <c r="N41" s="549"/>
      <c r="O41" s="293"/>
      <c r="P41" s="293"/>
      <c r="Q41" s="293"/>
      <c r="R41" s="293"/>
      <c r="S41" s="303"/>
    </row>
    <row r="42" spans="1:19" s="5" customFormat="1" ht="5.15" customHeight="1" x14ac:dyDescent="0.25">
      <c r="A42" s="156"/>
      <c r="B42" s="158"/>
      <c r="C42" s="158"/>
      <c r="D42" s="158"/>
      <c r="E42" s="158"/>
      <c r="F42" s="158"/>
      <c r="G42" s="158"/>
      <c r="H42" s="158"/>
      <c r="I42" s="158"/>
      <c r="J42" s="158"/>
      <c r="K42" s="158"/>
      <c r="L42" s="158"/>
      <c r="M42" s="158"/>
      <c r="N42" s="158"/>
      <c r="O42" s="158"/>
      <c r="P42" s="158"/>
      <c r="Q42" s="158"/>
      <c r="R42" s="158"/>
      <c r="S42" s="304"/>
    </row>
    <row r="43" spans="1:19" s="5" customFormat="1" ht="12" customHeight="1" x14ac:dyDescent="0.25">
      <c r="B43" s="383"/>
      <c r="C43" s="383"/>
      <c r="D43" s="383"/>
      <c r="E43" s="383"/>
      <c r="F43" s="383"/>
      <c r="G43" s="383"/>
      <c r="H43" s="383"/>
      <c r="I43" s="383"/>
      <c r="J43" s="383"/>
      <c r="K43" s="383"/>
      <c r="L43" s="383"/>
      <c r="M43" s="383"/>
      <c r="N43" s="383"/>
      <c r="O43" s="383"/>
      <c r="P43" s="383"/>
      <c r="Q43" s="383"/>
      <c r="R43" s="383"/>
      <c r="S43" s="383"/>
    </row>
    <row r="44" spans="1:19" s="5" customFormat="1" ht="12" customHeight="1" x14ac:dyDescent="0.25">
      <c r="B44" s="383"/>
      <c r="C44" s="383"/>
      <c r="D44" s="383"/>
      <c r="E44" s="383"/>
      <c r="F44" s="383"/>
      <c r="G44" s="383"/>
      <c r="H44" s="383"/>
      <c r="I44" s="383"/>
      <c r="J44" s="383"/>
      <c r="K44" s="383"/>
      <c r="L44" s="383"/>
      <c r="M44" s="383"/>
      <c r="N44" s="383"/>
      <c r="O44" s="383"/>
      <c r="P44" s="383"/>
      <c r="Q44" s="383"/>
      <c r="R44" s="383"/>
      <c r="S44" s="383"/>
    </row>
    <row r="45" spans="1:19" s="5" customFormat="1" ht="12" customHeight="1" x14ac:dyDescent="0.25">
      <c r="B45" s="383"/>
      <c r="C45" s="383"/>
      <c r="D45" s="383"/>
      <c r="E45" s="383"/>
      <c r="F45" s="383"/>
      <c r="G45" s="383"/>
      <c r="H45" s="383"/>
      <c r="I45" s="383"/>
      <c r="J45" s="383"/>
      <c r="K45" s="383"/>
      <c r="L45" s="383"/>
      <c r="M45" s="383"/>
      <c r="N45" s="383"/>
      <c r="O45" s="383"/>
      <c r="P45" s="383"/>
      <c r="Q45" s="383"/>
      <c r="R45" s="383"/>
      <c r="S45" s="383"/>
    </row>
    <row r="46" spans="1:19" s="5" customFormat="1" ht="12" customHeight="1" x14ac:dyDescent="0.25">
      <c r="B46" s="383"/>
      <c r="C46" s="383"/>
      <c r="D46" s="383"/>
      <c r="E46" s="383"/>
      <c r="F46" s="383"/>
      <c r="G46" s="383"/>
      <c r="H46" s="383"/>
      <c r="I46" s="383"/>
      <c r="J46" s="383"/>
      <c r="K46" s="383"/>
      <c r="L46" s="383"/>
      <c r="M46" s="383"/>
      <c r="N46" s="383"/>
      <c r="O46" s="383"/>
      <c r="P46" s="383"/>
      <c r="Q46" s="383"/>
      <c r="R46" s="383"/>
      <c r="S46" s="383"/>
    </row>
    <row r="47" spans="1:19" s="83" customFormat="1" ht="12" customHeight="1" x14ac:dyDescent="0.25">
      <c r="A47" s="552"/>
      <c r="B47" s="552"/>
      <c r="C47" s="552"/>
      <c r="D47" s="552"/>
      <c r="E47" s="552"/>
      <c r="F47" s="552"/>
      <c r="G47" s="552"/>
      <c r="H47" s="552"/>
      <c r="J47" s="553"/>
      <c r="K47" s="553"/>
      <c r="L47" s="553"/>
      <c r="M47" s="553"/>
      <c r="N47" s="553"/>
      <c r="O47" s="553"/>
      <c r="P47" s="553"/>
      <c r="Q47" s="553"/>
      <c r="R47" s="553"/>
      <c r="S47" s="553"/>
    </row>
    <row r="48" spans="1:19" s="83" customFormat="1" ht="12" customHeight="1" x14ac:dyDescent="0.25">
      <c r="A48" s="546"/>
      <c r="B48" s="546"/>
      <c r="C48" s="546"/>
      <c r="D48" s="546"/>
      <c r="E48" s="546"/>
      <c r="F48" s="546"/>
      <c r="G48" s="547">
        <f ca="1">IF('Seite 1'!$P$17="","",'Seite 1'!$P$17)</f>
        <v>44924</v>
      </c>
      <c r="H48" s="547"/>
      <c r="I48" s="84"/>
      <c r="J48" s="546"/>
      <c r="K48" s="546"/>
      <c r="L48" s="546"/>
      <c r="M48" s="546"/>
      <c r="N48" s="546"/>
      <c r="O48" s="546"/>
      <c r="P48" s="546"/>
      <c r="Q48" s="546"/>
      <c r="R48" s="546"/>
      <c r="S48" s="546"/>
    </row>
    <row r="49" spans="1:19" s="83" customFormat="1" ht="12" customHeight="1" x14ac:dyDescent="0.25">
      <c r="A49" s="85" t="s">
        <v>9</v>
      </c>
      <c r="B49" s="85"/>
      <c r="C49" s="85"/>
      <c r="D49" s="85"/>
      <c r="E49" s="85"/>
      <c r="J49" s="308" t="s">
        <v>109</v>
      </c>
      <c r="K49" s="258"/>
      <c r="L49" s="258"/>
      <c r="M49" s="258"/>
      <c r="N49" s="258"/>
      <c r="O49" s="258"/>
      <c r="P49" s="258"/>
      <c r="Q49" s="258"/>
      <c r="R49" s="258"/>
      <c r="S49" s="258"/>
    </row>
    <row r="50" spans="1:19" s="83" customFormat="1" ht="12" customHeight="1" x14ac:dyDescent="0.25">
      <c r="J50" s="307" t="s">
        <v>108</v>
      </c>
      <c r="K50" s="259"/>
      <c r="L50" s="259"/>
      <c r="M50" s="259"/>
      <c r="N50" s="259"/>
      <c r="O50" s="259"/>
      <c r="P50" s="259"/>
      <c r="Q50" s="259"/>
      <c r="R50" s="259"/>
      <c r="S50" s="259"/>
    </row>
    <row r="51" spans="1:19" s="5" customFormat="1" ht="15" customHeight="1" x14ac:dyDescent="0.25">
      <c r="A51" s="305" t="s">
        <v>107</v>
      </c>
      <c r="J51" s="53"/>
      <c r="K51" s="53"/>
      <c r="L51" s="53"/>
      <c r="M51" s="53"/>
      <c r="N51" s="53"/>
      <c r="O51" s="53"/>
      <c r="P51" s="53"/>
      <c r="Q51" s="53"/>
      <c r="R51" s="53"/>
      <c r="S51" s="53"/>
    </row>
    <row r="52" spans="1:19" s="5" customFormat="1" ht="15" customHeight="1" x14ac:dyDescent="0.25">
      <c r="A52" s="306" t="s">
        <v>177</v>
      </c>
      <c r="J52" s="53"/>
      <c r="K52" s="53"/>
      <c r="L52" s="53"/>
      <c r="M52" s="53"/>
      <c r="N52" s="53"/>
      <c r="O52" s="53"/>
      <c r="P52" s="53"/>
      <c r="Q52" s="53"/>
      <c r="R52" s="53"/>
      <c r="S52" s="53"/>
    </row>
    <row r="53" spans="1:19" s="5" customFormat="1" ht="15" customHeight="1" x14ac:dyDescent="0.25">
      <c r="A53" s="306" t="s">
        <v>178</v>
      </c>
      <c r="J53" s="53"/>
      <c r="K53" s="53"/>
      <c r="L53" s="53"/>
      <c r="M53" s="53"/>
      <c r="N53" s="53"/>
      <c r="O53" s="53"/>
      <c r="P53" s="53"/>
      <c r="Q53" s="53"/>
      <c r="R53" s="53"/>
      <c r="S53" s="53"/>
    </row>
    <row r="54" spans="1:19" s="5" customFormat="1" ht="15" customHeight="1" x14ac:dyDescent="0.25">
      <c r="A54" s="5" t="str">
        <f>IF('Seite 2'!K29=TRUE,"Sachbericht","")</f>
        <v/>
      </c>
      <c r="J54" s="53"/>
      <c r="K54" s="53"/>
      <c r="L54" s="53"/>
      <c r="M54" s="53"/>
      <c r="N54" s="53"/>
      <c r="O54" s="53"/>
      <c r="P54" s="53"/>
      <c r="Q54" s="53"/>
      <c r="R54" s="53"/>
      <c r="S54" s="53"/>
    </row>
    <row r="55" spans="1:19" ht="12" customHeight="1" x14ac:dyDescent="0.25">
      <c r="A55" s="46"/>
      <c r="B55" s="45"/>
      <c r="C55" s="45"/>
      <c r="D55" s="45"/>
      <c r="E55" s="45"/>
      <c r="F55" s="45"/>
    </row>
    <row r="56" spans="1:19" ht="12" customHeight="1" x14ac:dyDescent="0.25">
      <c r="A56" s="46"/>
      <c r="B56" s="45"/>
      <c r="C56" s="45"/>
      <c r="D56" s="45"/>
      <c r="E56" s="45"/>
      <c r="F56" s="45"/>
    </row>
    <row r="57" spans="1:19" ht="12" customHeight="1" x14ac:dyDescent="0.25">
      <c r="A57" s="46"/>
      <c r="B57" s="45"/>
      <c r="C57" s="45"/>
      <c r="D57" s="45"/>
      <c r="E57" s="45"/>
      <c r="F57" s="45"/>
    </row>
    <row r="58" spans="1:19" ht="12" customHeight="1" x14ac:dyDescent="0.25">
      <c r="A58" s="46"/>
      <c r="B58" s="45"/>
      <c r="C58" s="45"/>
      <c r="D58" s="45"/>
      <c r="E58" s="45"/>
      <c r="F58" s="45"/>
    </row>
    <row r="59" spans="1:19" ht="12" customHeight="1" x14ac:dyDescent="0.25">
      <c r="A59" s="46"/>
      <c r="B59" s="45"/>
      <c r="C59" s="45"/>
      <c r="D59" s="45"/>
      <c r="E59" s="45"/>
      <c r="F59" s="45"/>
    </row>
    <row r="60" spans="1:19" ht="12" customHeight="1" x14ac:dyDescent="0.25">
      <c r="A60" s="46"/>
      <c r="B60" s="45"/>
      <c r="C60" s="45"/>
      <c r="D60" s="45"/>
      <c r="E60" s="45"/>
      <c r="F60" s="45"/>
    </row>
    <row r="61" spans="1:19" ht="12" customHeight="1" x14ac:dyDescent="0.25">
      <c r="A61" s="46"/>
      <c r="B61" s="45"/>
      <c r="C61" s="45"/>
      <c r="D61" s="45"/>
      <c r="E61" s="45"/>
      <c r="F61" s="45"/>
    </row>
    <row r="62" spans="1:19" ht="12" customHeight="1" x14ac:dyDescent="0.25">
      <c r="A62" s="46"/>
      <c r="B62" s="45"/>
      <c r="C62" s="45"/>
      <c r="D62" s="45"/>
      <c r="E62" s="45"/>
      <c r="F62" s="45"/>
    </row>
    <row r="63" spans="1:19" ht="12" customHeight="1" x14ac:dyDescent="0.25">
      <c r="A63" s="46"/>
      <c r="B63" s="45"/>
      <c r="C63" s="45"/>
      <c r="D63" s="45"/>
      <c r="E63" s="45"/>
      <c r="F63" s="45"/>
    </row>
    <row r="64" spans="1:19" ht="12" customHeight="1" x14ac:dyDescent="0.25">
      <c r="A64" s="46"/>
      <c r="B64" s="45"/>
      <c r="C64" s="45"/>
      <c r="D64" s="45"/>
      <c r="E64" s="45"/>
      <c r="F64" s="45"/>
    </row>
    <row r="65" spans="1:6" ht="12" customHeight="1" x14ac:dyDescent="0.25">
      <c r="A65" s="43"/>
      <c r="B65" s="44"/>
      <c r="C65" s="44"/>
      <c r="D65" s="45"/>
      <c r="E65" s="45"/>
      <c r="F65" s="45"/>
    </row>
    <row r="66" spans="1:6" ht="5.15" customHeight="1" x14ac:dyDescent="0.25">
      <c r="A66" s="46"/>
      <c r="B66" s="45"/>
      <c r="C66" s="45"/>
      <c r="D66" s="45"/>
      <c r="E66" s="45"/>
      <c r="F66" s="45"/>
    </row>
    <row r="67" spans="1:6" x14ac:dyDescent="0.25">
      <c r="A67" s="47">
        <v>1</v>
      </c>
      <c r="B67" s="17" t="s">
        <v>11</v>
      </c>
      <c r="C67" s="5"/>
      <c r="D67" s="5"/>
      <c r="E67" s="5"/>
      <c r="F67" s="5"/>
    </row>
    <row r="68" spans="1:6" ht="5.15" customHeight="1" x14ac:dyDescent="0.25"/>
    <row r="69" spans="1:6" ht="12" customHeight="1" x14ac:dyDescent="0.25">
      <c r="A69" s="48" t="str">
        <f>'Seite 1'!A65</f>
        <v>VWN Förderung einer EEFL Beratungsstelle - Onlineberatung</v>
      </c>
    </row>
    <row r="70" spans="1:6" ht="12" customHeight="1" x14ac:dyDescent="0.25">
      <c r="A70" s="48" t="str">
        <f>'Seite 1'!A66</f>
        <v>Formularversion: V 2.0 vom 02.01.23 - öffentlich -</v>
      </c>
    </row>
  </sheetData>
  <sheetProtection password="EDE9" sheet="1" objects="1" scenarios="1"/>
  <mergeCells count="12">
    <mergeCell ref="K6:S6"/>
    <mergeCell ref="A47:H47"/>
    <mergeCell ref="J47:S47"/>
    <mergeCell ref="O1:S1"/>
    <mergeCell ref="O2:S2"/>
    <mergeCell ref="A48:F48"/>
    <mergeCell ref="G48:H48"/>
    <mergeCell ref="J48:S48"/>
    <mergeCell ref="B26:N28"/>
    <mergeCell ref="B30:N32"/>
    <mergeCell ref="B34:N36"/>
    <mergeCell ref="B38:N41"/>
  </mergeCells>
  <conditionalFormatting sqref="O1:R2">
    <cfRule type="cellIs" dxfId="2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14</xdr:col>
                    <xdr:colOff>304800</xdr:colOff>
                    <xdr:row>7</xdr:row>
                    <xdr:rowOff>12700</xdr:rowOff>
                  </from>
                  <to>
                    <xdr:col>16</xdr:col>
                    <xdr:colOff>114300</xdr:colOff>
                    <xdr:row>8</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16</xdr:col>
                    <xdr:colOff>184150</xdr:colOff>
                    <xdr:row>7</xdr:row>
                    <xdr:rowOff>12700</xdr:rowOff>
                  </from>
                  <to>
                    <xdr:col>18</xdr:col>
                    <xdr:colOff>0</xdr:colOff>
                    <xdr:row>8</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14</xdr:col>
                    <xdr:colOff>304800</xdr:colOff>
                    <xdr:row>9</xdr:row>
                    <xdr:rowOff>12700</xdr:rowOff>
                  </from>
                  <to>
                    <xdr:col>16</xdr:col>
                    <xdr:colOff>114300</xdr:colOff>
                    <xdr:row>10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16</xdr:col>
                    <xdr:colOff>184150</xdr:colOff>
                    <xdr:row>9</xdr:row>
                    <xdr:rowOff>12700</xdr:rowOff>
                  </from>
                  <to>
                    <xdr:col>18</xdr:col>
                    <xdr:colOff>0</xdr:colOff>
                    <xdr:row>10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14</xdr:col>
                    <xdr:colOff>304800</xdr:colOff>
                    <xdr:row>11</xdr:row>
                    <xdr:rowOff>12700</xdr:rowOff>
                  </from>
                  <to>
                    <xdr:col>16</xdr:col>
                    <xdr:colOff>114300</xdr:colOff>
                    <xdr:row>12</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from>
                    <xdr:col>16</xdr:col>
                    <xdr:colOff>184150</xdr:colOff>
                    <xdr:row>11</xdr:row>
                    <xdr:rowOff>12700</xdr:rowOff>
                  </from>
                  <to>
                    <xdr:col>18</xdr:col>
                    <xdr:colOff>0</xdr:colOff>
                    <xdr:row>12</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from>
                    <xdr:col>14</xdr:col>
                    <xdr:colOff>304800</xdr:colOff>
                    <xdr:row>13</xdr:row>
                    <xdr:rowOff>12700</xdr:rowOff>
                  </from>
                  <to>
                    <xdr:col>16</xdr:col>
                    <xdr:colOff>114300</xdr:colOff>
                    <xdr:row>14</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from>
                    <xdr:col>16</xdr:col>
                    <xdr:colOff>184150</xdr:colOff>
                    <xdr:row>13</xdr:row>
                    <xdr:rowOff>12700</xdr:rowOff>
                  </from>
                  <to>
                    <xdr:col>18</xdr:col>
                    <xdr:colOff>0</xdr:colOff>
                    <xdr:row>14</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from>
                    <xdr:col>14</xdr:col>
                    <xdr:colOff>304800</xdr:colOff>
                    <xdr:row>15</xdr:row>
                    <xdr:rowOff>12700</xdr:rowOff>
                  </from>
                  <to>
                    <xdr:col>16</xdr:col>
                    <xdr:colOff>114300</xdr:colOff>
                    <xdr:row>16</xdr:row>
                    <xdr:rowOff>0</xdr:rowOff>
                  </to>
                </anchor>
              </controlPr>
            </control>
          </mc:Choice>
        </mc:AlternateContent>
        <mc:AlternateContent xmlns:mc="http://schemas.openxmlformats.org/markup-compatibility/2006">
          <mc:Choice Requires="x14">
            <control shapeId="77834" r:id="rId13" name="Check Box 10">
              <controlPr defaultSize="0" autoFill="0" autoLine="0" autoPict="0">
                <anchor moveWithCells="1">
                  <from>
                    <xdr:col>16</xdr:col>
                    <xdr:colOff>184150</xdr:colOff>
                    <xdr:row>15</xdr:row>
                    <xdr:rowOff>12700</xdr:rowOff>
                  </from>
                  <to>
                    <xdr:col>18</xdr:col>
                    <xdr:colOff>0</xdr:colOff>
                    <xdr:row>16</xdr:row>
                    <xdr:rowOff>0</xdr:rowOff>
                  </to>
                </anchor>
              </controlPr>
            </control>
          </mc:Choice>
        </mc:AlternateContent>
        <mc:AlternateContent xmlns:mc="http://schemas.openxmlformats.org/markup-compatibility/2006">
          <mc:Choice Requires="x14">
            <control shapeId="77835" r:id="rId14" name="Check Box 11">
              <controlPr defaultSize="0" autoFill="0" autoLine="0" autoPict="0">
                <anchor moveWithCells="1">
                  <from>
                    <xdr:col>1</xdr:col>
                    <xdr:colOff>0</xdr:colOff>
                    <xdr:row>19</xdr:row>
                    <xdr:rowOff>0</xdr:rowOff>
                  </from>
                  <to>
                    <xdr:col>6</xdr:col>
                    <xdr:colOff>0</xdr:colOff>
                    <xdr:row>19</xdr:row>
                    <xdr:rowOff>222250</xdr:rowOff>
                  </to>
                </anchor>
              </controlPr>
            </control>
          </mc:Choice>
        </mc:AlternateContent>
        <mc:AlternateContent xmlns:mc="http://schemas.openxmlformats.org/markup-compatibility/2006">
          <mc:Choice Requires="x14">
            <control shapeId="77836" r:id="rId15" name="Check Box 12">
              <controlPr defaultSize="0" autoFill="0" autoLine="0" autoPict="0">
                <anchor moveWithCells="1">
                  <from>
                    <xdr:col>1</xdr:col>
                    <xdr:colOff>0</xdr:colOff>
                    <xdr:row>21</xdr:row>
                    <xdr:rowOff>12700</xdr:rowOff>
                  </from>
                  <to>
                    <xdr:col>6</xdr:col>
                    <xdr:colOff>0</xdr:colOff>
                    <xdr:row>22</xdr:row>
                    <xdr:rowOff>0</xdr:rowOff>
                  </to>
                </anchor>
              </controlPr>
            </control>
          </mc:Choice>
        </mc:AlternateContent>
        <mc:AlternateContent xmlns:mc="http://schemas.openxmlformats.org/markup-compatibility/2006">
          <mc:Choice Requires="x14">
            <control shapeId="77837" r:id="rId16" name="Check Box 13">
              <controlPr defaultSize="0" autoFill="0" autoLine="0" autoPict="0">
                <anchor moveWithCells="1">
                  <from>
                    <xdr:col>14</xdr:col>
                    <xdr:colOff>304800</xdr:colOff>
                    <xdr:row>23</xdr:row>
                    <xdr:rowOff>12700</xdr:rowOff>
                  </from>
                  <to>
                    <xdr:col>16</xdr:col>
                    <xdr:colOff>114300</xdr:colOff>
                    <xdr:row>24</xdr:row>
                    <xdr:rowOff>0</xdr:rowOff>
                  </to>
                </anchor>
              </controlPr>
            </control>
          </mc:Choice>
        </mc:AlternateContent>
        <mc:AlternateContent xmlns:mc="http://schemas.openxmlformats.org/markup-compatibility/2006">
          <mc:Choice Requires="x14">
            <control shapeId="77838" r:id="rId17" name="Check Box 14">
              <controlPr defaultSize="0" autoFill="0" autoLine="0" autoPict="0">
                <anchor moveWithCells="1">
                  <from>
                    <xdr:col>16</xdr:col>
                    <xdr:colOff>184150</xdr:colOff>
                    <xdr:row>23</xdr:row>
                    <xdr:rowOff>12700</xdr:rowOff>
                  </from>
                  <to>
                    <xdr:col>18</xdr:col>
                    <xdr:colOff>0</xdr:colOff>
                    <xdr:row>24</xdr:row>
                    <xdr:rowOff>0</xdr:rowOff>
                  </to>
                </anchor>
              </controlPr>
            </control>
          </mc:Choice>
        </mc:AlternateContent>
        <mc:AlternateContent xmlns:mc="http://schemas.openxmlformats.org/markup-compatibility/2006">
          <mc:Choice Requires="x14">
            <control shapeId="77839" r:id="rId18" name="Check Box 15">
              <controlPr defaultSize="0" autoFill="0" autoLine="0" autoPict="0">
                <anchor moveWithCells="1">
                  <from>
                    <xdr:col>14</xdr:col>
                    <xdr:colOff>304800</xdr:colOff>
                    <xdr:row>37</xdr:row>
                    <xdr:rowOff>12700</xdr:rowOff>
                  </from>
                  <to>
                    <xdr:col>16</xdr:col>
                    <xdr:colOff>114300</xdr:colOff>
                    <xdr:row>38</xdr:row>
                    <xdr:rowOff>0</xdr:rowOff>
                  </to>
                </anchor>
              </controlPr>
            </control>
          </mc:Choice>
        </mc:AlternateContent>
        <mc:AlternateContent xmlns:mc="http://schemas.openxmlformats.org/markup-compatibility/2006">
          <mc:Choice Requires="x14">
            <control shapeId="77840" r:id="rId19" name="Check Box 16">
              <controlPr defaultSize="0" autoFill="0" autoLine="0" autoPict="0">
                <anchor moveWithCells="1">
                  <from>
                    <xdr:col>16</xdr:col>
                    <xdr:colOff>184150</xdr:colOff>
                    <xdr:row>37</xdr:row>
                    <xdr:rowOff>12700</xdr:rowOff>
                  </from>
                  <to>
                    <xdr:col>18</xdr:col>
                    <xdr:colOff>0</xdr:colOff>
                    <xdr:row>38</xdr:row>
                    <xdr:rowOff>0</xdr:rowOff>
                  </to>
                </anchor>
              </controlPr>
            </control>
          </mc:Choice>
        </mc:AlternateContent>
        <mc:AlternateContent xmlns:mc="http://schemas.openxmlformats.org/markup-compatibility/2006">
          <mc:Choice Requires="x14">
            <control shapeId="77841" r:id="rId20" name="Check Box 17">
              <controlPr defaultSize="0" autoFill="0" autoLine="0" autoPict="0">
                <anchor moveWithCells="1">
                  <from>
                    <xdr:col>14</xdr:col>
                    <xdr:colOff>304800</xdr:colOff>
                    <xdr:row>29</xdr:row>
                    <xdr:rowOff>12700</xdr:rowOff>
                  </from>
                  <to>
                    <xdr:col>16</xdr:col>
                    <xdr:colOff>114300</xdr:colOff>
                    <xdr:row>30</xdr:row>
                    <xdr:rowOff>0</xdr:rowOff>
                  </to>
                </anchor>
              </controlPr>
            </control>
          </mc:Choice>
        </mc:AlternateContent>
        <mc:AlternateContent xmlns:mc="http://schemas.openxmlformats.org/markup-compatibility/2006">
          <mc:Choice Requires="x14">
            <control shapeId="77842" r:id="rId21" name="Check Box 18">
              <controlPr defaultSize="0" autoFill="0" autoLine="0" autoPict="0">
                <anchor moveWithCells="1">
                  <from>
                    <xdr:col>16</xdr:col>
                    <xdr:colOff>184150</xdr:colOff>
                    <xdr:row>29</xdr:row>
                    <xdr:rowOff>12700</xdr:rowOff>
                  </from>
                  <to>
                    <xdr:col>18</xdr:col>
                    <xdr:colOff>0</xdr:colOff>
                    <xdr:row>30</xdr:row>
                    <xdr:rowOff>0</xdr:rowOff>
                  </to>
                </anchor>
              </controlPr>
            </control>
          </mc:Choice>
        </mc:AlternateContent>
        <mc:AlternateContent xmlns:mc="http://schemas.openxmlformats.org/markup-compatibility/2006">
          <mc:Choice Requires="x14">
            <control shapeId="77843" r:id="rId22" name="Check Box 19">
              <controlPr defaultSize="0" autoFill="0" autoLine="0" autoPict="0">
                <anchor moveWithCells="1">
                  <from>
                    <xdr:col>14</xdr:col>
                    <xdr:colOff>304800</xdr:colOff>
                    <xdr:row>33</xdr:row>
                    <xdr:rowOff>12700</xdr:rowOff>
                  </from>
                  <to>
                    <xdr:col>16</xdr:col>
                    <xdr:colOff>114300</xdr:colOff>
                    <xdr:row>34</xdr:row>
                    <xdr:rowOff>0</xdr:rowOff>
                  </to>
                </anchor>
              </controlPr>
            </control>
          </mc:Choice>
        </mc:AlternateContent>
        <mc:AlternateContent xmlns:mc="http://schemas.openxmlformats.org/markup-compatibility/2006">
          <mc:Choice Requires="x14">
            <control shapeId="77844" r:id="rId23" name="Check Box 20">
              <controlPr defaultSize="0" autoFill="0" autoLine="0" autoPict="0">
                <anchor moveWithCells="1">
                  <from>
                    <xdr:col>16</xdr:col>
                    <xdr:colOff>184150</xdr:colOff>
                    <xdr:row>33</xdr:row>
                    <xdr:rowOff>12700</xdr:rowOff>
                  </from>
                  <to>
                    <xdr:col>18</xdr:col>
                    <xdr:colOff>0</xdr:colOff>
                    <xdr:row>34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G27"/>
  <sheetViews>
    <sheetView showGridLines="0" topLeftCell="A6" zoomScaleNormal="100" workbookViewId="0">
      <selection activeCell="A6" sqref="A6"/>
    </sheetView>
  </sheetViews>
  <sheetFormatPr baseColWidth="10" defaultColWidth="11.453125" defaultRowHeight="12.5" x14ac:dyDescent="0.25"/>
  <cols>
    <col min="1" max="1" width="5.7265625" style="62" customWidth="1"/>
    <col min="2" max="2" width="60.7265625" style="62" customWidth="1"/>
    <col min="3" max="3" width="40.7265625" style="62" customWidth="1"/>
    <col min="4" max="4" width="30.7265625" style="62" customWidth="1"/>
    <col min="5" max="16384" width="11.453125" style="62"/>
  </cols>
  <sheetData>
    <row r="1" spans="1:7" ht="12" hidden="1" customHeight="1" x14ac:dyDescent="0.25">
      <c r="A1" s="57"/>
      <c r="B1" s="65" t="s">
        <v>32</v>
      </c>
      <c r="C1" s="59"/>
      <c r="D1" s="60"/>
      <c r="E1" s="61"/>
      <c r="F1" s="61"/>
      <c r="G1" s="61"/>
    </row>
    <row r="2" spans="1:7" ht="12" hidden="1" customHeight="1" x14ac:dyDescent="0.25">
      <c r="A2" s="57"/>
      <c r="B2" s="67" t="str">
        <f ca="1">"$A$6:$D$"&amp;MAX(A:A)+ROW($A$19)</f>
        <v>$A$6:$D$19</v>
      </c>
      <c r="C2" s="59"/>
      <c r="D2" s="60"/>
      <c r="E2" s="61"/>
      <c r="F2" s="61"/>
      <c r="G2" s="61"/>
    </row>
    <row r="3" spans="1:7" ht="12" hidden="1" customHeight="1" x14ac:dyDescent="0.25">
      <c r="A3" s="63"/>
      <c r="B3" s="58"/>
      <c r="C3" s="59"/>
      <c r="D3" s="64"/>
      <c r="E3" s="61"/>
      <c r="F3" s="61"/>
      <c r="G3" s="61"/>
    </row>
    <row r="4" spans="1:7" ht="12" hidden="1" customHeight="1" x14ac:dyDescent="0.25">
      <c r="A4" s="63"/>
      <c r="B4" s="58"/>
      <c r="C4" s="59"/>
      <c r="D4" s="66"/>
      <c r="E4" s="61"/>
      <c r="F4" s="61"/>
      <c r="G4" s="61"/>
    </row>
    <row r="5" spans="1:7" ht="12" hidden="1" customHeight="1" x14ac:dyDescent="0.25">
      <c r="A5" s="63"/>
      <c r="B5" s="58"/>
      <c r="C5" s="59"/>
      <c r="D5" s="66"/>
      <c r="E5" s="61"/>
      <c r="F5" s="61"/>
      <c r="G5" s="61"/>
    </row>
    <row r="6" spans="1:7" ht="15" customHeight="1" x14ac:dyDescent="0.25">
      <c r="A6" s="378" t="str">
        <f>'Seite 3'!$A$8</f>
        <v xml:space="preserve">1.
</v>
      </c>
      <c r="B6" s="554" t="str">
        <f>'Seite 3'!$B$8</f>
        <v>Ausgaben für Personal (Vergütung für Beratungsfachkräfte inkl. Sozialabgaben der Onlineberatung)</v>
      </c>
      <c r="C6" s="2" t="s">
        <v>22</v>
      </c>
      <c r="D6" s="129" t="str">
        <f>'Seite 1'!$P$18</f>
        <v>F-EEF</v>
      </c>
      <c r="E6" s="61"/>
      <c r="F6" s="61"/>
      <c r="G6" s="61"/>
    </row>
    <row r="7" spans="1:7" ht="15" customHeight="1" x14ac:dyDescent="0.25">
      <c r="A7" s="68"/>
      <c r="B7" s="554"/>
      <c r="C7" s="2" t="s">
        <v>23</v>
      </c>
      <c r="D7" s="130">
        <f ca="1">'Seite 1'!$P$17</f>
        <v>44924</v>
      </c>
      <c r="E7" s="61"/>
      <c r="F7" s="61"/>
      <c r="G7" s="61"/>
    </row>
    <row r="8" spans="1:7" ht="15" customHeight="1" x14ac:dyDescent="0.25">
      <c r="B8" s="165"/>
      <c r="C8" s="165"/>
      <c r="D8" s="69" t="str">
        <f>'Seite 1'!$A$65</f>
        <v>VWN Förderung einer EEFL Beratungsstelle - Onlineberatung</v>
      </c>
      <c r="E8" s="61"/>
      <c r="F8" s="61"/>
      <c r="G8" s="61"/>
    </row>
    <row r="9" spans="1:7" ht="15" customHeight="1" x14ac:dyDescent="0.25">
      <c r="A9" s="567" t="s">
        <v>79</v>
      </c>
      <c r="B9" s="567"/>
      <c r="C9" s="165"/>
      <c r="D9" s="70" t="str">
        <f>'Seite 1'!$A$66</f>
        <v>Formularversion: V 2.0 vom 02.01.23 - öffentlich -</v>
      </c>
      <c r="E9" s="61"/>
      <c r="F9" s="61"/>
      <c r="G9" s="61"/>
    </row>
    <row r="10" spans="1:7" ht="15" customHeight="1" x14ac:dyDescent="0.25">
      <c r="A10" s="567"/>
      <c r="B10" s="567"/>
      <c r="C10" s="419"/>
      <c r="D10" s="70"/>
      <c r="E10" s="61"/>
      <c r="F10" s="61"/>
      <c r="G10" s="61"/>
    </row>
    <row r="11" spans="1:7" ht="15" customHeight="1" x14ac:dyDescent="0.25">
      <c r="A11" s="568"/>
      <c r="B11" s="568"/>
      <c r="C11" s="420"/>
      <c r="D11" s="70"/>
      <c r="E11" s="61"/>
      <c r="F11" s="61"/>
      <c r="G11" s="61"/>
    </row>
    <row r="12" spans="1:7" ht="18" customHeight="1" x14ac:dyDescent="0.25">
      <c r="A12" s="71"/>
      <c r="B12" s="569" t="str">
        <f>B6</f>
        <v>Ausgaben für Personal (Vergütung für Beratungsfachkräfte inkl. Sozialabgaben der Onlineberatung)</v>
      </c>
      <c r="C12" s="569"/>
      <c r="D12" s="72">
        <f>SUMPRODUCT(ROUND(D20:D24,2))</f>
        <v>0</v>
      </c>
      <c r="E12" s="61"/>
      <c r="F12" s="61"/>
      <c r="G12" s="61"/>
    </row>
    <row r="13" spans="1:7" ht="12" customHeight="1" x14ac:dyDescent="0.25">
      <c r="A13" s="73"/>
      <c r="B13" s="74"/>
      <c r="C13" s="75"/>
      <c r="D13" s="76"/>
      <c r="E13" s="61"/>
      <c r="F13" s="61"/>
      <c r="G13" s="61"/>
    </row>
    <row r="14" spans="1:7" ht="15" customHeight="1" x14ac:dyDescent="0.25">
      <c r="A14" s="77" t="str">
        <f ca="1">CONCATENATE("Belegliste¹ für Ausgabenart ",$A$7," ",$B$7," - Aktenzeichen ",IF($D$6="F-BAN","F-BAN______",$D$6)," - Nachweis vom ",IF($D$7=0,"_________",TEXT($D$7,"TT.MM.JJJJ")))</f>
        <v>Belegliste¹ für Ausgabenart   - Aktenzeichen F-EEF - Nachweis vom 29.12.2022</v>
      </c>
      <c r="B14" s="74"/>
      <c r="C14" s="75"/>
      <c r="D14" s="76"/>
      <c r="E14" s="61"/>
      <c r="F14" s="61"/>
      <c r="G14" s="61"/>
    </row>
    <row r="15" spans="1:7" ht="5.15" customHeight="1" x14ac:dyDescent="0.25">
      <c r="A15" s="78"/>
      <c r="B15" s="74"/>
      <c r="C15" s="75"/>
      <c r="D15" s="76"/>
      <c r="E15" s="61"/>
      <c r="F15" s="61"/>
      <c r="G15" s="61"/>
    </row>
    <row r="16" spans="1:7" ht="12" customHeight="1" x14ac:dyDescent="0.25">
      <c r="A16" s="558" t="s">
        <v>21</v>
      </c>
      <c r="B16" s="561" t="s">
        <v>80</v>
      </c>
      <c r="C16" s="564" t="s">
        <v>103</v>
      </c>
      <c r="D16" s="555" t="s">
        <v>81</v>
      </c>
      <c r="E16" s="61"/>
      <c r="F16" s="61"/>
      <c r="G16" s="61"/>
    </row>
    <row r="17" spans="1:7" ht="12" customHeight="1" x14ac:dyDescent="0.25">
      <c r="A17" s="559"/>
      <c r="B17" s="562"/>
      <c r="C17" s="565"/>
      <c r="D17" s="556"/>
      <c r="E17" s="61"/>
      <c r="F17" s="61"/>
      <c r="G17" s="61"/>
    </row>
    <row r="18" spans="1:7" ht="12" customHeight="1" x14ac:dyDescent="0.25">
      <c r="A18" s="559"/>
      <c r="B18" s="562"/>
      <c r="C18" s="565"/>
      <c r="D18" s="556"/>
      <c r="E18" s="61"/>
      <c r="F18" s="61"/>
      <c r="G18" s="61"/>
    </row>
    <row r="19" spans="1:7" ht="12" customHeight="1" thickBot="1" x14ac:dyDescent="0.3">
      <c r="A19" s="560"/>
      <c r="B19" s="563"/>
      <c r="C19" s="566"/>
      <c r="D19" s="557"/>
      <c r="E19" s="61"/>
      <c r="F19" s="61"/>
      <c r="G19" s="61"/>
    </row>
    <row r="20" spans="1:7" s="81" customFormat="1" ht="14.5" thickTop="1" x14ac:dyDescent="0.25">
      <c r="A20" s="244" t="str">
        <f>IF(D20&gt;0,ROW()-ROW($A$19),"")</f>
        <v/>
      </c>
      <c r="B20" s="243">
        <f>'Anlage Personalausgaben (1)'!$E$10</f>
        <v>0</v>
      </c>
      <c r="C20" s="248" t="str">
        <f>CONCATENATE(IF('Anlage Personalausgaben (1)'!$E$12=0,"",TEXT('Anlage Personalausgaben (1)'!$E$12,"TT.MM.JJJJ"))," - ",IF('Anlage Personalausgaben (1)'!$G$12=0,"",TEXT('Anlage Personalausgaben (1)'!$G$12,"TT.MM.JJJJ")))</f>
        <v xml:space="preserve"> - </v>
      </c>
      <c r="D20" s="245">
        <f>IF('Anlage Personalausgaben (1)'!$P$68="nein",'Anlage Personalausgaben (1)'!$P$66,'Anlage Personalausgaben (1)'!$P$102)</f>
        <v>0</v>
      </c>
      <c r="E20" s="79"/>
      <c r="F20" s="80"/>
      <c r="G20" s="80"/>
    </row>
    <row r="21" spans="1:7" s="81" customFormat="1" ht="15.5" x14ac:dyDescent="0.25">
      <c r="A21" s="244" t="str">
        <f t="shared" ref="A21:A27" si="0">IF(D21&gt;0,ROW()-ROW($A$19),"")</f>
        <v/>
      </c>
      <c r="B21" s="242">
        <f>'Anlage Personalausgaben (2)'!$E$10</f>
        <v>0</v>
      </c>
      <c r="C21" s="246" t="str">
        <f>CONCATENATE(IF('Anlage Personalausgaben (2)'!$E$12=0,"",TEXT('Anlage Personalausgaben (2)'!$E$12,"TT.MM.JJJJ"))," - ",IF('Anlage Personalausgaben (2)'!$G$12=0,"",TEXT('Anlage Personalausgaben (2)'!$G$12,"TT.MM.JJJJ")))</f>
        <v xml:space="preserve"> - </v>
      </c>
      <c r="D21" s="247">
        <f>IF('Anlage Personalausgaben (2)'!$P$68="nein",'Anlage Personalausgaben (2)'!$P$66,'Anlage Personalausgaben (2)'!$P$102)</f>
        <v>0</v>
      </c>
      <c r="E21" s="82"/>
      <c r="F21" s="80"/>
      <c r="G21" s="80"/>
    </row>
    <row r="22" spans="1:7" s="81" customFormat="1" ht="15.5" x14ac:dyDescent="0.25">
      <c r="A22" s="244" t="str">
        <f t="shared" si="0"/>
        <v/>
      </c>
      <c r="B22" s="242">
        <f>'Anlage Personalausgaben (3)'!$E$10</f>
        <v>0</v>
      </c>
      <c r="C22" s="246" t="str">
        <f>CONCATENATE(IF('Anlage Personalausgaben (3)'!$E$12=0,"",TEXT('Anlage Personalausgaben (3)'!$E$12,"TT.MM.JJJJ"))," - ",IF('Anlage Personalausgaben (3)'!$G$12=0,"",TEXT('Anlage Personalausgaben (3)'!$G$12,"TT.MM.JJJJ")))</f>
        <v xml:space="preserve"> - </v>
      </c>
      <c r="D22" s="247">
        <f>IF('Anlage Personalausgaben (3)'!$P$68="nein",'Anlage Personalausgaben (3)'!$P$66,'Anlage Personalausgaben (3)'!$P$102)</f>
        <v>0</v>
      </c>
      <c r="E22" s="82"/>
      <c r="F22" s="80"/>
      <c r="G22" s="80"/>
    </row>
    <row r="23" spans="1:7" s="81" customFormat="1" ht="15.5" x14ac:dyDescent="0.25">
      <c r="A23" s="244" t="str">
        <f t="shared" si="0"/>
        <v/>
      </c>
      <c r="B23" s="242">
        <f>'Anlage Personalausgaben (4)'!$E$10</f>
        <v>0</v>
      </c>
      <c r="C23" s="246" t="str">
        <f>CONCATENATE(IF('Anlage Personalausgaben (4)'!$E$12=0,"",TEXT('Anlage Personalausgaben (4)'!$E$12,"TT.MM.JJJJ"))," - ",IF('Anlage Personalausgaben (4)'!$G$12=0,"",TEXT('Anlage Personalausgaben (4)'!$G$12,"TT.MM.JJJJ")))</f>
        <v xml:space="preserve"> - </v>
      </c>
      <c r="D23" s="247">
        <f>IF('Anlage Personalausgaben (4)'!$P$68="nein",'Anlage Personalausgaben (4)'!$P$66,'Anlage Personalausgaben (4)'!$P$102)</f>
        <v>0</v>
      </c>
      <c r="E23" s="82"/>
      <c r="F23" s="80"/>
      <c r="G23" s="80"/>
    </row>
    <row r="24" spans="1:7" s="81" customFormat="1" ht="15" customHeight="1" x14ac:dyDescent="0.25">
      <c r="A24" s="244" t="str">
        <f t="shared" si="0"/>
        <v/>
      </c>
      <c r="B24" s="242">
        <f>'Anlage Personalausgaben (5)'!$E$10</f>
        <v>0</v>
      </c>
      <c r="C24" s="246" t="str">
        <f>CONCATENATE(IF('Anlage Personalausgaben (5)'!$E$12=0,"",TEXT('Anlage Personalausgaben (5)'!$E$12,"TT.MM.JJJJ"))," - ",IF('Anlage Personalausgaben (5)'!$G$12=0,"",TEXT('Anlage Personalausgaben (5)'!$G$12,"TT.MM.JJJJ")))</f>
        <v xml:space="preserve"> - </v>
      </c>
      <c r="D24" s="247">
        <f>IF('Anlage Personalausgaben (5)'!$P$68="nein",'Anlage Personalausgaben (5)'!$P$66,'Anlage Personalausgaben (5)'!$P$102)</f>
        <v>0</v>
      </c>
      <c r="E24" s="82"/>
      <c r="F24" s="80"/>
      <c r="G24" s="80"/>
    </row>
    <row r="25" spans="1:7" ht="15" customHeight="1" x14ac:dyDescent="0.25">
      <c r="A25" s="244" t="str">
        <f t="shared" si="0"/>
        <v/>
      </c>
      <c r="B25" s="242">
        <f>'Anlage Personalausgaben (6)'!$E$10</f>
        <v>0</v>
      </c>
      <c r="C25" s="246" t="str">
        <f>CONCATENATE(IF('Anlage Personalausgaben (6)'!$E$12=0,"",TEXT('Anlage Personalausgaben (6)'!$E$12,"TT.MM.JJJJ"))," - ",IF('Anlage Personalausgaben (6)'!$G$12=0,"",TEXT('Anlage Personalausgaben (6)'!$G$12,"TT.MM.JJJJ")))</f>
        <v xml:space="preserve"> - </v>
      </c>
      <c r="D25" s="247">
        <f>IF('Anlage Personalausgaben (6)'!$P$68="nein",'Anlage Personalausgaben (6)'!$P$66,'Anlage Personalausgaben (6)'!$P$102)</f>
        <v>0</v>
      </c>
    </row>
    <row r="26" spans="1:7" ht="15" customHeight="1" x14ac:dyDescent="0.25">
      <c r="A26" s="244" t="str">
        <f t="shared" si="0"/>
        <v/>
      </c>
      <c r="B26" s="242">
        <f>'Anlage Personalausgaben (7)'!$E$10</f>
        <v>0</v>
      </c>
      <c r="C26" s="246" t="str">
        <f>CONCATENATE(IF('Anlage Personalausgaben (7)'!$E$12=0,"",TEXT('Anlage Personalausgaben (7)'!$E$12,"TT.MM.JJJJ"))," - ",IF('Anlage Personalausgaben (7)'!$G$12=0,"",TEXT('Anlage Personalausgaben (7)'!$G$12,"TT.MM.JJJJ")))</f>
        <v xml:space="preserve"> - </v>
      </c>
      <c r="D26" s="247">
        <f>IF('Anlage Personalausgaben (7)'!$P$68="nein",'Anlage Personalausgaben (7)'!$P$66,'Anlage Personalausgaben (7)'!$P$102)</f>
        <v>0</v>
      </c>
    </row>
    <row r="27" spans="1:7" ht="15" customHeight="1" x14ac:dyDescent="0.25">
      <c r="A27" s="244" t="str">
        <f t="shared" si="0"/>
        <v/>
      </c>
      <c r="B27" s="242">
        <f>'Anlage Personalausgaben (8)'!$E$10</f>
        <v>0</v>
      </c>
      <c r="C27" s="246" t="str">
        <f>CONCATENATE(IF('Anlage Personalausgaben (8)'!$E$12=0,"",TEXT('Anlage Personalausgaben (8)'!$E$12,"TT.MM.JJJJ"))," - ",IF('Anlage Personalausgaben (8)'!$G$12=0,"",TEXT('Anlage Personalausgaben (8)'!$G$12,"TT.MM.JJJJ")))</f>
        <v xml:space="preserve"> - </v>
      </c>
      <c r="D27" s="247">
        <f>IF('Anlage Personalausgaben (8)'!$P$68="nein",'Anlage Personalausgaben (8)'!$P$66,'Anlage Personalausgaben (8)'!$P$102)</f>
        <v>0</v>
      </c>
    </row>
  </sheetData>
  <sheetProtection password="EDE9" sheet="1" objects="1" scenarios="1"/>
  <mergeCells count="7">
    <mergeCell ref="B6:B7"/>
    <mergeCell ref="D16:D19"/>
    <mergeCell ref="A16:A19"/>
    <mergeCell ref="B16:B19"/>
    <mergeCell ref="C16:C19"/>
    <mergeCell ref="A9:B11"/>
    <mergeCell ref="B12:C12"/>
  </mergeCells>
  <conditionalFormatting sqref="B20:B27">
    <cfRule type="cellIs" dxfId="21" priority="3" stopIfTrue="1" operator="notEqual">
      <formula>0</formula>
    </cfRule>
  </conditionalFormatting>
  <conditionalFormatting sqref="D6:D7">
    <cfRule type="cellIs" dxfId="20" priority="2" stopIfTrue="1" operator="equal">
      <formula>0</formula>
    </cfRule>
  </conditionalFormatting>
  <dataValidations count="1">
    <dataValidation type="custom" allowBlank="1" showErrorMessage="1" errorTitle="Betrag" error="Bitte geben Sie max. 2 Nachkommastellen an!" sqref="D20:D27">
      <formula1>MOD(ROUND(D20*10^2,10),1)=0</formula1>
    </dataValidation>
  </dataValidations>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50" customWidth="1"/>
    <col min="19" max="20" width="10.7265625" style="170" customWidth="1"/>
    <col min="21" max="24" width="11.453125" style="168" customWidth="1"/>
    <col min="25"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70"/>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70"/>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163" t="str">
        <f>'Seite 1'!$P$18</f>
        <v>F-EEF</v>
      </c>
      <c r="Q3" s="49"/>
      <c r="R3" s="170"/>
    </row>
    <row r="4" spans="1:21" ht="15" customHeight="1" x14ac:dyDescent="0.2">
      <c r="A4" s="168"/>
      <c r="B4" s="168"/>
      <c r="C4" s="168"/>
      <c r="I4" s="175"/>
      <c r="J4" s="175"/>
      <c r="K4" s="169"/>
      <c r="L4" s="100"/>
      <c r="N4" s="2"/>
      <c r="O4" s="2" t="s">
        <v>23</v>
      </c>
      <c r="P4" s="164">
        <f ca="1">'Seite 1'!$P$17</f>
        <v>44924</v>
      </c>
      <c r="Q4" s="49"/>
      <c r="R4" s="170"/>
    </row>
    <row r="5" spans="1:21" ht="15" customHeight="1" x14ac:dyDescent="0.2">
      <c r="A5" s="168"/>
      <c r="B5" s="168"/>
      <c r="C5" s="168"/>
      <c r="I5" s="175"/>
      <c r="J5" s="175"/>
      <c r="K5" s="169"/>
      <c r="L5" s="169"/>
      <c r="M5" s="169"/>
      <c r="N5" s="169"/>
      <c r="O5" s="169"/>
      <c r="P5" s="49" t="str">
        <f>'Seite 1'!$A$65</f>
        <v>VWN Förderung einer EEFL Beratungsstelle - Onlineberatung</v>
      </c>
      <c r="Q5" s="49"/>
      <c r="R5" s="170"/>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U9" s="168"/>
    </row>
    <row r="10" spans="1:21" s="170" customFormat="1" ht="18" customHeight="1" x14ac:dyDescent="0.25">
      <c r="A10" s="208">
        <v>1</v>
      </c>
      <c r="B10" s="181" t="s">
        <v>85</v>
      </c>
      <c r="C10" s="183"/>
      <c r="D10" s="184"/>
      <c r="E10" s="611"/>
      <c r="F10" s="612"/>
      <c r="G10" s="613"/>
      <c r="P10" s="185"/>
      <c r="Q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70"/>
      <c r="S11" s="170"/>
      <c r="T11" s="170"/>
      <c r="U11" s="168"/>
    </row>
    <row r="12" spans="1:21" s="171" customFormat="1" ht="18" customHeight="1" x14ac:dyDescent="0.25">
      <c r="A12" s="181" t="s">
        <v>59</v>
      </c>
      <c r="B12" s="177"/>
      <c r="C12" s="183"/>
      <c r="D12" s="184"/>
      <c r="E12" s="173"/>
      <c r="F12" s="188" t="s">
        <v>4</v>
      </c>
      <c r="G12" s="173"/>
      <c r="L12" s="185"/>
      <c r="Q12" s="168"/>
      <c r="R12" s="170"/>
      <c r="S12" s="170"/>
      <c r="T12" s="170"/>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70"/>
      <c r="S13" s="170"/>
      <c r="T13" s="170"/>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U32" s="168"/>
    </row>
    <row r="33" spans="1:21" ht="5.15" customHeight="1" thickTop="1" x14ac:dyDescent="0.25">
      <c r="R33" s="170"/>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U35" s="168"/>
    </row>
    <row r="36" spans="1:21" ht="12" thickTop="1" x14ac:dyDescent="0.25">
      <c r="R36" s="170"/>
    </row>
    <row r="37" spans="1:21" x14ac:dyDescent="0.25">
      <c r="R37" s="170"/>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U38" s="168"/>
    </row>
    <row r="39" spans="1:21" ht="15" customHeight="1" x14ac:dyDescent="0.25">
      <c r="A39" s="225" t="s">
        <v>86</v>
      </c>
      <c r="B39" s="197"/>
      <c r="C39" s="196"/>
      <c r="D39" s="196"/>
      <c r="E39" s="196"/>
      <c r="F39" s="196"/>
      <c r="G39" s="196"/>
      <c r="H39" s="196"/>
      <c r="I39" s="175"/>
      <c r="J39" s="175"/>
      <c r="K39" s="169"/>
      <c r="L39" s="100"/>
      <c r="R39" s="170"/>
    </row>
    <row r="40" spans="1:21" ht="12" customHeight="1" x14ac:dyDescent="0.25">
      <c r="A40" s="196"/>
      <c r="B40" s="196"/>
      <c r="C40" s="196"/>
      <c r="D40" s="196"/>
      <c r="E40" s="196"/>
      <c r="F40" s="196"/>
      <c r="G40" s="196"/>
      <c r="H40" s="196"/>
      <c r="I40" s="175"/>
      <c r="J40" s="175"/>
      <c r="K40" s="169"/>
      <c r="L40" s="169"/>
      <c r="R40" s="170"/>
    </row>
    <row r="41" spans="1:21" s="170" customFormat="1" ht="18" customHeight="1" x14ac:dyDescent="0.25">
      <c r="A41" s="208">
        <f>$A$10</f>
        <v>1</v>
      </c>
      <c r="B41" s="181" t="str">
        <f>$B$10</f>
        <v>Name, Vorname Mitarbeiter/in:</v>
      </c>
      <c r="C41" s="183"/>
      <c r="D41" s="184"/>
      <c r="E41" s="608" t="str">
        <f>IF($E$10="","",$E$10)</f>
        <v/>
      </c>
      <c r="F41" s="609"/>
      <c r="G41" s="610"/>
      <c r="P41" s="185"/>
      <c r="Q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70"/>
      <c r="S42" s="170"/>
      <c r="T42" s="170"/>
      <c r="U42" s="168"/>
    </row>
    <row r="43" spans="1:21" s="171" customFormat="1" ht="18" customHeight="1" x14ac:dyDescent="0.25">
      <c r="A43" s="181" t="str">
        <f>$A$12</f>
        <v>Beschäftigungszeitraum im Projekt vom:</v>
      </c>
      <c r="B43" s="199"/>
      <c r="C43" s="183"/>
      <c r="D43" s="187"/>
      <c r="E43" s="182" t="str">
        <f>IF($E$12="","",$E$12)</f>
        <v/>
      </c>
      <c r="F43" s="188" t="s">
        <v>4</v>
      </c>
      <c r="G43" s="182" t="str">
        <f>IF($G$12="","",$G$12)</f>
        <v/>
      </c>
      <c r="L43" s="185"/>
      <c r="Q43" s="168"/>
      <c r="R43" s="170"/>
      <c r="S43" s="170"/>
      <c r="T43" s="170"/>
      <c r="U43" s="168"/>
    </row>
    <row r="44" spans="1:21" x14ac:dyDescent="0.25">
      <c r="R44" s="170"/>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51" si="4">L20</f>
        <v>0</v>
      </c>
      <c r="M51" s="229">
        <f>IF(C20=0,0,ROUND(ROUND(M20,2)/ROUND($C20,2)*ROUND($C51,2),2))</f>
        <v>0</v>
      </c>
      <c r="N51" s="179">
        <f t="shared" si="4"/>
        <v>0</v>
      </c>
      <c r="O51" s="229">
        <f>IF(C20=0,0,ROUND(ROUND(O20,2)/ROUND($C20,2)*ROUND($C51,2),2))</f>
        <v>0</v>
      </c>
      <c r="P51" s="233">
        <f>ROUND(E51,2)+ROUND(G51,2)+ROUND(H51,2)+ROUND(I51,2)+ROUND(K51,2)+ROUND(M51,2)-ROUND(O51,2)</f>
        <v>0</v>
      </c>
      <c r="Q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ref="L52" si="10">L21</f>
        <v>0</v>
      </c>
      <c r="M52" s="229">
        <f t="shared" ref="M52:M62" si="11">IF(C21=0,0,ROUND(ROUND(M21,2)/ROUND($C21,2)*ROUND($C52,2),2))</f>
        <v>0</v>
      </c>
      <c r="N52" s="176">
        <f t="shared" ref="N52" si="12">N21</f>
        <v>0</v>
      </c>
      <c r="O52" s="229">
        <f t="shared" ref="O52:O62" si="13">IF(C21=0,0,ROUND(ROUND(O21,2)/ROUND($C21,2)*ROUND($C52,2),2))</f>
        <v>0</v>
      </c>
      <c r="P52" s="234">
        <f t="shared" ref="P52:P62" si="14">ROUND(E52,2)+ROUND(G52,2)+ROUND(H52,2)+ROUND(I52,2)+ROUND(K52,2)+ROUND(M52,2)-ROUND(O52,2)</f>
        <v>0</v>
      </c>
      <c r="Q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ref="L53" si="15">L22</f>
        <v>0</v>
      </c>
      <c r="M53" s="229">
        <f t="shared" si="11"/>
        <v>0</v>
      </c>
      <c r="N53" s="176">
        <f t="shared" ref="N53" si="16">N22</f>
        <v>0</v>
      </c>
      <c r="O53" s="229">
        <f t="shared" si="13"/>
        <v>0</v>
      </c>
      <c r="P53" s="234">
        <f t="shared" si="14"/>
        <v>0</v>
      </c>
      <c r="Q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ref="L54" si="17">L23</f>
        <v>0</v>
      </c>
      <c r="M54" s="229">
        <f t="shared" si="11"/>
        <v>0</v>
      </c>
      <c r="N54" s="176">
        <f t="shared" ref="N54" si="18">N23</f>
        <v>0</v>
      </c>
      <c r="O54" s="229">
        <f t="shared" si="13"/>
        <v>0</v>
      </c>
      <c r="P54" s="234">
        <f t="shared" si="14"/>
        <v>0</v>
      </c>
      <c r="Q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ref="L55" si="19">L24</f>
        <v>0</v>
      </c>
      <c r="M55" s="229">
        <f t="shared" si="11"/>
        <v>0</v>
      </c>
      <c r="N55" s="176">
        <f t="shared" ref="N55" si="20">N24</f>
        <v>0</v>
      </c>
      <c r="O55" s="229">
        <f t="shared" si="13"/>
        <v>0</v>
      </c>
      <c r="P55" s="234">
        <f t="shared" si="14"/>
        <v>0</v>
      </c>
      <c r="Q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ref="L56" si="21">L25</f>
        <v>0</v>
      </c>
      <c r="M56" s="229">
        <f t="shared" si="11"/>
        <v>0</v>
      </c>
      <c r="N56" s="176">
        <f t="shared" ref="N56" si="22">N25</f>
        <v>0</v>
      </c>
      <c r="O56" s="229">
        <f t="shared" si="13"/>
        <v>0</v>
      </c>
      <c r="P56" s="234">
        <f t="shared" si="14"/>
        <v>0</v>
      </c>
      <c r="Q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ref="L57" si="23">L26</f>
        <v>0</v>
      </c>
      <c r="M57" s="229">
        <f t="shared" si="11"/>
        <v>0</v>
      </c>
      <c r="N57" s="176">
        <f t="shared" ref="N57" si="24">N26</f>
        <v>0</v>
      </c>
      <c r="O57" s="229">
        <f t="shared" si="13"/>
        <v>0</v>
      </c>
      <c r="P57" s="234">
        <f t="shared" si="14"/>
        <v>0</v>
      </c>
      <c r="Q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ref="L58" si="25">L27</f>
        <v>0</v>
      </c>
      <c r="M58" s="229">
        <f t="shared" si="11"/>
        <v>0</v>
      </c>
      <c r="N58" s="176">
        <f t="shared" ref="N58" si="26">N27</f>
        <v>0</v>
      </c>
      <c r="O58" s="229">
        <f t="shared" si="13"/>
        <v>0</v>
      </c>
      <c r="P58" s="234">
        <f t="shared" si="14"/>
        <v>0</v>
      </c>
      <c r="Q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ref="L59" si="27">L28</f>
        <v>0</v>
      </c>
      <c r="M59" s="229">
        <f t="shared" si="11"/>
        <v>0</v>
      </c>
      <c r="N59" s="176">
        <f t="shared" ref="N59" si="28">N28</f>
        <v>0</v>
      </c>
      <c r="O59" s="229">
        <f t="shared" si="13"/>
        <v>0</v>
      </c>
      <c r="P59" s="234">
        <f t="shared" si="14"/>
        <v>0</v>
      </c>
      <c r="Q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ref="L60" si="29">L29</f>
        <v>0</v>
      </c>
      <c r="M60" s="229">
        <f t="shared" si="11"/>
        <v>0</v>
      </c>
      <c r="N60" s="176">
        <f t="shared" ref="N60" si="30">N29</f>
        <v>0</v>
      </c>
      <c r="O60" s="229">
        <f t="shared" si="13"/>
        <v>0</v>
      </c>
      <c r="P60" s="234">
        <f t="shared" si="14"/>
        <v>0</v>
      </c>
      <c r="Q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ref="L61" si="31">L30</f>
        <v>0</v>
      </c>
      <c r="M61" s="229">
        <f t="shared" si="11"/>
        <v>0</v>
      </c>
      <c r="N61" s="176">
        <f t="shared" ref="N61" si="32">N30</f>
        <v>0</v>
      </c>
      <c r="O61" s="229">
        <f t="shared" si="13"/>
        <v>0</v>
      </c>
      <c r="P61" s="234">
        <f t="shared" si="14"/>
        <v>0</v>
      </c>
      <c r="Q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ref="L62" si="33">L31</f>
        <v>0</v>
      </c>
      <c r="M62" s="229">
        <f t="shared" si="11"/>
        <v>0</v>
      </c>
      <c r="N62" s="176">
        <f t="shared" ref="N62" si="34">N31</f>
        <v>0</v>
      </c>
      <c r="O62" s="229">
        <f t="shared" si="13"/>
        <v>0</v>
      </c>
      <c r="P62" s="234">
        <f t="shared" si="14"/>
        <v>0</v>
      </c>
      <c r="Q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U63" s="168"/>
    </row>
    <row r="64" spans="1:21" ht="5.15" customHeight="1" thickTop="1" x14ac:dyDescent="0.25">
      <c r="R64" s="170"/>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row>
    <row r="67" spans="1:21" ht="12" thickTop="1" x14ac:dyDescent="0.25">
      <c r="R67" s="170"/>
    </row>
    <row r="68" spans="1:21" s="171" customFormat="1" ht="18" customHeight="1" x14ac:dyDescent="0.25">
      <c r="A68" s="181" t="s">
        <v>73</v>
      </c>
      <c r="B68" s="199"/>
      <c r="C68" s="183"/>
      <c r="D68" s="187"/>
      <c r="E68" s="187"/>
      <c r="F68" s="177"/>
      <c r="G68" s="177"/>
      <c r="H68" s="177"/>
      <c r="I68" s="177"/>
      <c r="J68" s="177"/>
      <c r="K68" s="177"/>
      <c r="L68" s="177"/>
      <c r="M68" s="177"/>
      <c r="N68" s="177"/>
      <c r="O68" s="177"/>
      <c r="P68" s="223" t="s">
        <v>74</v>
      </c>
      <c r="Q68" s="168"/>
      <c r="R68" s="170"/>
      <c r="S68" s="170"/>
      <c r="T68" s="170"/>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70"/>
      <c r="S69" s="170"/>
      <c r="T69" s="170"/>
    </row>
    <row r="70" spans="1:21" s="171" customFormat="1" ht="18" customHeight="1" x14ac:dyDescent="0.25">
      <c r="A70" s="181" t="s">
        <v>97</v>
      </c>
      <c r="B70" s="199"/>
      <c r="C70" s="183"/>
      <c r="D70" s="187"/>
      <c r="E70" s="187"/>
      <c r="F70" s="187"/>
      <c r="G70" s="187"/>
      <c r="H70" s="187"/>
      <c r="I70" s="187"/>
      <c r="J70" s="187"/>
      <c r="K70" s="187"/>
      <c r="L70" s="187"/>
      <c r="M70" s="187"/>
      <c r="N70" s="187"/>
      <c r="O70" s="187"/>
      <c r="P70" s="174"/>
      <c r="Q70" s="168"/>
      <c r="R70" s="251" t="s">
        <v>93</v>
      </c>
      <c r="S70" s="170"/>
      <c r="T70" s="170"/>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70"/>
      <c r="S71" s="170"/>
      <c r="T71" s="170"/>
    </row>
    <row r="72" spans="1:21" s="171" customFormat="1" ht="18" customHeight="1" x14ac:dyDescent="0.25">
      <c r="A72" s="181" t="s">
        <v>98</v>
      </c>
      <c r="B72" s="199"/>
      <c r="C72" s="183"/>
      <c r="D72" s="187"/>
      <c r="E72" s="187"/>
      <c r="F72" s="187"/>
      <c r="G72" s="187"/>
      <c r="H72" s="187"/>
      <c r="I72" s="187"/>
      <c r="J72" s="187"/>
      <c r="K72" s="187"/>
      <c r="L72" s="187"/>
      <c r="M72" s="187"/>
      <c r="N72" s="187"/>
      <c r="O72" s="187"/>
      <c r="P72" s="174"/>
      <c r="Q72" s="168"/>
      <c r="R72" s="251" t="s">
        <v>92</v>
      </c>
      <c r="S72" s="170"/>
      <c r="T72" s="170"/>
    </row>
    <row r="73" spans="1:21" x14ac:dyDescent="0.25">
      <c r="R73" s="170"/>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row>
    <row r="75" spans="1:21" ht="15" customHeight="1" x14ac:dyDescent="0.25">
      <c r="A75" s="221" t="s">
        <v>78</v>
      </c>
      <c r="B75" s="195"/>
      <c r="C75" s="193"/>
      <c r="D75" s="193"/>
      <c r="E75" s="193"/>
      <c r="F75" s="193"/>
      <c r="G75" s="193"/>
      <c r="H75" s="193"/>
      <c r="I75" s="175"/>
      <c r="J75" s="175"/>
      <c r="K75" s="169"/>
      <c r="L75" s="100"/>
      <c r="R75" s="170"/>
    </row>
    <row r="76" spans="1:21" ht="12" customHeight="1" x14ac:dyDescent="0.25">
      <c r="A76" s="194"/>
      <c r="B76" s="194"/>
      <c r="C76" s="194"/>
      <c r="D76" s="194"/>
      <c r="E76" s="194"/>
      <c r="F76" s="194"/>
      <c r="G76" s="194"/>
      <c r="H76" s="194"/>
      <c r="I76" s="175"/>
      <c r="J76" s="175"/>
      <c r="K76" s="169"/>
      <c r="L76" s="169"/>
      <c r="R76" s="170"/>
    </row>
    <row r="77" spans="1:21" s="170" customFormat="1" ht="18" customHeight="1" x14ac:dyDescent="0.25">
      <c r="A77" s="208">
        <f>$A$10</f>
        <v>1</v>
      </c>
      <c r="B77" s="181" t="str">
        <f>$B$10</f>
        <v>Name, Vorname Mitarbeiter/in:</v>
      </c>
      <c r="C77" s="183"/>
      <c r="D77" s="184"/>
      <c r="E77" s="608" t="str">
        <f>IF($E$10="","",$E$10)</f>
        <v/>
      </c>
      <c r="F77" s="609"/>
      <c r="G77" s="610"/>
      <c r="P77" s="185"/>
      <c r="Q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70"/>
      <c r="S78" s="170"/>
      <c r="T78" s="170"/>
    </row>
    <row r="79" spans="1:21" s="171" customFormat="1" ht="18" customHeight="1" x14ac:dyDescent="0.25">
      <c r="A79" s="181" t="str">
        <f>$A$12</f>
        <v>Beschäftigungszeitraum im Projekt vom:</v>
      </c>
      <c r="B79" s="199"/>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70"/>
      <c r="S79" s="170"/>
      <c r="T79" s="170"/>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35">IF(E51=0,0,ROUND(E51*$T$87,2))</f>
        <v>0</v>
      </c>
      <c r="F87" s="179">
        <f t="shared" ref="F87:F98" si="36">F51</f>
        <v>0</v>
      </c>
      <c r="G87" s="231">
        <f t="shared" ref="G87:I98" si="37">IF(G51=0,0,ROUND(G51*$T$87,2))</f>
        <v>0</v>
      </c>
      <c r="H87" s="231">
        <f t="shared" si="37"/>
        <v>0</v>
      </c>
      <c r="I87" s="231">
        <f t="shared" si="37"/>
        <v>0</v>
      </c>
      <c r="J87" s="179">
        <f>J51</f>
        <v>0</v>
      </c>
      <c r="K87" s="231">
        <f t="shared" ref="K87:K98" si="38">IF(K51=0,0,ROUND(K51*$T$87,2))</f>
        <v>0</v>
      </c>
      <c r="L87" s="179">
        <f>L51</f>
        <v>0</v>
      </c>
      <c r="M87" s="231">
        <f t="shared" ref="M87:O87" si="39">IF(M51=0,0,ROUND(M51*$T$87,2))</f>
        <v>0</v>
      </c>
      <c r="N87" s="179">
        <f>N51</f>
        <v>0</v>
      </c>
      <c r="O87" s="231">
        <f t="shared" si="39"/>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C98" si="40">C52</f>
        <v>0</v>
      </c>
      <c r="D88" s="176">
        <f t="shared" ref="D88:D98" si="41">D52</f>
        <v>0</v>
      </c>
      <c r="E88" s="231">
        <f t="shared" si="35"/>
        <v>0</v>
      </c>
      <c r="F88" s="176">
        <f t="shared" si="36"/>
        <v>0</v>
      </c>
      <c r="G88" s="231">
        <f t="shared" si="37"/>
        <v>0</v>
      </c>
      <c r="H88" s="231">
        <f t="shared" si="37"/>
        <v>0</v>
      </c>
      <c r="I88" s="231">
        <f t="shared" si="37"/>
        <v>0</v>
      </c>
      <c r="J88" s="176">
        <f t="shared" ref="J88:J98" si="42">J52</f>
        <v>0</v>
      </c>
      <c r="K88" s="231">
        <f t="shared" si="38"/>
        <v>0</v>
      </c>
      <c r="L88" s="176">
        <f t="shared" ref="L88" si="43">L52</f>
        <v>0</v>
      </c>
      <c r="M88" s="231">
        <f t="shared" ref="M88:O88" si="44">IF(M52=0,0,ROUND(M52*$T$87,2))</f>
        <v>0</v>
      </c>
      <c r="N88" s="176">
        <f t="shared" ref="N88" si="45">N52</f>
        <v>0</v>
      </c>
      <c r="O88" s="231">
        <f t="shared" si="44"/>
        <v>0</v>
      </c>
      <c r="P88" s="234">
        <f t="shared" ref="P88:P98" si="46">ROUND(E88,2)+ROUND(G88,2)+ROUND(H88,2)+ROUND(I88,2)+ROUND(K88,2)+ROUND(M88,2)-ROUND(O88,2)</f>
        <v>0</v>
      </c>
      <c r="Q88" s="168"/>
    </row>
    <row r="89" spans="1:20" s="170" customFormat="1" ht="18" customHeight="1" x14ac:dyDescent="0.25">
      <c r="A89" s="204" t="s">
        <v>63</v>
      </c>
      <c r="B89" s="205"/>
      <c r="C89" s="229">
        <f t="shared" si="40"/>
        <v>0</v>
      </c>
      <c r="D89" s="176">
        <f t="shared" si="41"/>
        <v>0</v>
      </c>
      <c r="E89" s="231">
        <f t="shared" si="35"/>
        <v>0</v>
      </c>
      <c r="F89" s="176">
        <f t="shared" si="36"/>
        <v>0</v>
      </c>
      <c r="G89" s="231">
        <f t="shared" si="37"/>
        <v>0</v>
      </c>
      <c r="H89" s="231">
        <f t="shared" si="37"/>
        <v>0</v>
      </c>
      <c r="I89" s="231">
        <f t="shared" si="37"/>
        <v>0</v>
      </c>
      <c r="J89" s="176">
        <f t="shared" si="42"/>
        <v>0</v>
      </c>
      <c r="K89" s="231">
        <f t="shared" si="38"/>
        <v>0</v>
      </c>
      <c r="L89" s="176">
        <f t="shared" ref="L89" si="47">L53</f>
        <v>0</v>
      </c>
      <c r="M89" s="231">
        <f t="shared" ref="M89:O89" si="48">IF(M53=0,0,ROUND(M53*$T$87,2))</f>
        <v>0</v>
      </c>
      <c r="N89" s="176">
        <f t="shared" ref="N89" si="49">N53</f>
        <v>0</v>
      </c>
      <c r="O89" s="231">
        <f t="shared" si="48"/>
        <v>0</v>
      </c>
      <c r="P89" s="234">
        <f t="shared" si="46"/>
        <v>0</v>
      </c>
      <c r="Q89" s="168"/>
    </row>
    <row r="90" spans="1:20" s="170" customFormat="1" ht="18" customHeight="1" x14ac:dyDescent="0.25">
      <c r="A90" s="204" t="s">
        <v>64</v>
      </c>
      <c r="B90" s="205"/>
      <c r="C90" s="229">
        <f t="shared" si="40"/>
        <v>0</v>
      </c>
      <c r="D90" s="176">
        <f t="shared" si="41"/>
        <v>0</v>
      </c>
      <c r="E90" s="231">
        <f t="shared" si="35"/>
        <v>0</v>
      </c>
      <c r="F90" s="176">
        <f t="shared" si="36"/>
        <v>0</v>
      </c>
      <c r="G90" s="231">
        <f t="shared" si="37"/>
        <v>0</v>
      </c>
      <c r="H90" s="231">
        <f t="shared" si="37"/>
        <v>0</v>
      </c>
      <c r="I90" s="231">
        <f t="shared" si="37"/>
        <v>0</v>
      </c>
      <c r="J90" s="176">
        <f t="shared" si="42"/>
        <v>0</v>
      </c>
      <c r="K90" s="231">
        <f t="shared" si="38"/>
        <v>0</v>
      </c>
      <c r="L90" s="176">
        <f t="shared" ref="L90" si="50">L54</f>
        <v>0</v>
      </c>
      <c r="M90" s="231">
        <f t="shared" ref="M90:O90" si="51">IF(M54=0,0,ROUND(M54*$T$87,2))</f>
        <v>0</v>
      </c>
      <c r="N90" s="176">
        <f t="shared" ref="N90" si="52">N54</f>
        <v>0</v>
      </c>
      <c r="O90" s="231">
        <f t="shared" si="51"/>
        <v>0</v>
      </c>
      <c r="P90" s="234">
        <f t="shared" si="46"/>
        <v>0</v>
      </c>
      <c r="Q90" s="168"/>
    </row>
    <row r="91" spans="1:20" s="170" customFormat="1" ht="18" customHeight="1" x14ac:dyDescent="0.25">
      <c r="A91" s="204" t="s">
        <v>65</v>
      </c>
      <c r="B91" s="205"/>
      <c r="C91" s="229">
        <f t="shared" si="40"/>
        <v>0</v>
      </c>
      <c r="D91" s="176">
        <f t="shared" si="41"/>
        <v>0</v>
      </c>
      <c r="E91" s="231">
        <f t="shared" si="35"/>
        <v>0</v>
      </c>
      <c r="F91" s="176">
        <f t="shared" si="36"/>
        <v>0</v>
      </c>
      <c r="G91" s="231">
        <f t="shared" si="37"/>
        <v>0</v>
      </c>
      <c r="H91" s="231">
        <f t="shared" si="37"/>
        <v>0</v>
      </c>
      <c r="I91" s="231">
        <f t="shared" si="37"/>
        <v>0</v>
      </c>
      <c r="J91" s="176">
        <f t="shared" si="42"/>
        <v>0</v>
      </c>
      <c r="K91" s="231">
        <f t="shared" si="38"/>
        <v>0</v>
      </c>
      <c r="L91" s="176">
        <f t="shared" ref="L91" si="53">L55</f>
        <v>0</v>
      </c>
      <c r="M91" s="231">
        <f t="shared" ref="M91:O91" si="54">IF(M55=0,0,ROUND(M55*$T$87,2))</f>
        <v>0</v>
      </c>
      <c r="N91" s="176">
        <f t="shared" ref="N91" si="55">N55</f>
        <v>0</v>
      </c>
      <c r="O91" s="231">
        <f t="shared" si="54"/>
        <v>0</v>
      </c>
      <c r="P91" s="234">
        <f t="shared" si="46"/>
        <v>0</v>
      </c>
      <c r="Q91" s="168"/>
    </row>
    <row r="92" spans="1:20" s="170" customFormat="1" ht="18" customHeight="1" x14ac:dyDescent="0.25">
      <c r="A92" s="204" t="s">
        <v>66</v>
      </c>
      <c r="B92" s="205"/>
      <c r="C92" s="229">
        <f t="shared" si="40"/>
        <v>0</v>
      </c>
      <c r="D92" s="176">
        <f t="shared" si="41"/>
        <v>0</v>
      </c>
      <c r="E92" s="231">
        <f t="shared" si="35"/>
        <v>0</v>
      </c>
      <c r="F92" s="176">
        <f t="shared" si="36"/>
        <v>0</v>
      </c>
      <c r="G92" s="231">
        <f t="shared" si="37"/>
        <v>0</v>
      </c>
      <c r="H92" s="231">
        <f t="shared" si="37"/>
        <v>0</v>
      </c>
      <c r="I92" s="231">
        <f t="shared" si="37"/>
        <v>0</v>
      </c>
      <c r="J92" s="176">
        <f t="shared" si="42"/>
        <v>0</v>
      </c>
      <c r="K92" s="231">
        <f t="shared" si="38"/>
        <v>0</v>
      </c>
      <c r="L92" s="176">
        <f t="shared" ref="L92" si="56">L56</f>
        <v>0</v>
      </c>
      <c r="M92" s="231">
        <f t="shared" ref="M92:O92" si="57">IF(M56=0,0,ROUND(M56*$T$87,2))</f>
        <v>0</v>
      </c>
      <c r="N92" s="176">
        <f t="shared" ref="N92" si="58">N56</f>
        <v>0</v>
      </c>
      <c r="O92" s="231">
        <f t="shared" si="57"/>
        <v>0</v>
      </c>
      <c r="P92" s="234">
        <f t="shared" si="46"/>
        <v>0</v>
      </c>
      <c r="Q92" s="168"/>
    </row>
    <row r="93" spans="1:20" s="170" customFormat="1" ht="18" customHeight="1" x14ac:dyDescent="0.25">
      <c r="A93" s="204" t="s">
        <v>67</v>
      </c>
      <c r="B93" s="205"/>
      <c r="C93" s="229">
        <f t="shared" si="40"/>
        <v>0</v>
      </c>
      <c r="D93" s="176">
        <f t="shared" si="41"/>
        <v>0</v>
      </c>
      <c r="E93" s="231">
        <f t="shared" si="35"/>
        <v>0</v>
      </c>
      <c r="F93" s="176">
        <f t="shared" si="36"/>
        <v>0</v>
      </c>
      <c r="G93" s="231">
        <f t="shared" si="37"/>
        <v>0</v>
      </c>
      <c r="H93" s="231">
        <f t="shared" si="37"/>
        <v>0</v>
      </c>
      <c r="I93" s="231">
        <f t="shared" si="37"/>
        <v>0</v>
      </c>
      <c r="J93" s="176">
        <f t="shared" si="42"/>
        <v>0</v>
      </c>
      <c r="K93" s="231">
        <f t="shared" si="38"/>
        <v>0</v>
      </c>
      <c r="L93" s="176">
        <f t="shared" ref="L93" si="59">L57</f>
        <v>0</v>
      </c>
      <c r="M93" s="231">
        <f t="shared" ref="M93:O93" si="60">IF(M57=0,0,ROUND(M57*$T$87,2))</f>
        <v>0</v>
      </c>
      <c r="N93" s="176">
        <f t="shared" ref="N93" si="61">N57</f>
        <v>0</v>
      </c>
      <c r="O93" s="231">
        <f t="shared" si="60"/>
        <v>0</v>
      </c>
      <c r="P93" s="234">
        <f t="shared" si="46"/>
        <v>0</v>
      </c>
      <c r="Q93" s="168"/>
    </row>
    <row r="94" spans="1:20" s="170" customFormat="1" ht="18" customHeight="1" x14ac:dyDescent="0.25">
      <c r="A94" s="204" t="s">
        <v>68</v>
      </c>
      <c r="B94" s="205"/>
      <c r="C94" s="229">
        <f t="shared" si="40"/>
        <v>0</v>
      </c>
      <c r="D94" s="176">
        <f t="shared" si="41"/>
        <v>0</v>
      </c>
      <c r="E94" s="231">
        <f t="shared" si="35"/>
        <v>0</v>
      </c>
      <c r="F94" s="176">
        <f t="shared" si="36"/>
        <v>0</v>
      </c>
      <c r="G94" s="231">
        <f t="shared" si="37"/>
        <v>0</v>
      </c>
      <c r="H94" s="231">
        <f t="shared" si="37"/>
        <v>0</v>
      </c>
      <c r="I94" s="231">
        <f t="shared" si="37"/>
        <v>0</v>
      </c>
      <c r="J94" s="176">
        <f t="shared" si="42"/>
        <v>0</v>
      </c>
      <c r="K94" s="231">
        <f t="shared" si="38"/>
        <v>0</v>
      </c>
      <c r="L94" s="176">
        <f t="shared" ref="L94" si="62">L58</f>
        <v>0</v>
      </c>
      <c r="M94" s="231">
        <f t="shared" ref="M94:O94" si="63">IF(M58=0,0,ROUND(M58*$T$87,2))</f>
        <v>0</v>
      </c>
      <c r="N94" s="176">
        <f t="shared" ref="N94" si="64">N58</f>
        <v>0</v>
      </c>
      <c r="O94" s="231">
        <f t="shared" si="63"/>
        <v>0</v>
      </c>
      <c r="P94" s="234">
        <f t="shared" si="46"/>
        <v>0</v>
      </c>
      <c r="Q94" s="168"/>
    </row>
    <row r="95" spans="1:20" s="170" customFormat="1" ht="18" customHeight="1" x14ac:dyDescent="0.25">
      <c r="A95" s="204" t="s">
        <v>69</v>
      </c>
      <c r="B95" s="205"/>
      <c r="C95" s="229">
        <f t="shared" si="40"/>
        <v>0</v>
      </c>
      <c r="D95" s="176">
        <f t="shared" si="41"/>
        <v>0</v>
      </c>
      <c r="E95" s="231">
        <f t="shared" si="35"/>
        <v>0</v>
      </c>
      <c r="F95" s="176">
        <f t="shared" si="36"/>
        <v>0</v>
      </c>
      <c r="G95" s="231">
        <f t="shared" si="37"/>
        <v>0</v>
      </c>
      <c r="H95" s="231">
        <f t="shared" si="37"/>
        <v>0</v>
      </c>
      <c r="I95" s="231">
        <f t="shared" si="37"/>
        <v>0</v>
      </c>
      <c r="J95" s="176">
        <f t="shared" si="42"/>
        <v>0</v>
      </c>
      <c r="K95" s="231">
        <f t="shared" si="38"/>
        <v>0</v>
      </c>
      <c r="L95" s="176">
        <f t="shared" ref="L95" si="65">L59</f>
        <v>0</v>
      </c>
      <c r="M95" s="231">
        <f t="shared" ref="M95:O95" si="66">IF(M59=0,0,ROUND(M59*$T$87,2))</f>
        <v>0</v>
      </c>
      <c r="N95" s="176">
        <f t="shared" ref="N95" si="67">N59</f>
        <v>0</v>
      </c>
      <c r="O95" s="231">
        <f t="shared" si="66"/>
        <v>0</v>
      </c>
      <c r="P95" s="234">
        <f t="shared" si="46"/>
        <v>0</v>
      </c>
      <c r="Q95" s="168"/>
    </row>
    <row r="96" spans="1:20" s="170" customFormat="1" ht="18" customHeight="1" x14ac:dyDescent="0.25">
      <c r="A96" s="204" t="s">
        <v>70</v>
      </c>
      <c r="B96" s="205"/>
      <c r="C96" s="229">
        <f t="shared" si="40"/>
        <v>0</v>
      </c>
      <c r="D96" s="176">
        <f t="shared" si="41"/>
        <v>0</v>
      </c>
      <c r="E96" s="231">
        <f t="shared" si="35"/>
        <v>0</v>
      </c>
      <c r="F96" s="176">
        <f t="shared" si="36"/>
        <v>0</v>
      </c>
      <c r="G96" s="231">
        <f t="shared" si="37"/>
        <v>0</v>
      </c>
      <c r="H96" s="231">
        <f t="shared" si="37"/>
        <v>0</v>
      </c>
      <c r="I96" s="231">
        <f t="shared" si="37"/>
        <v>0</v>
      </c>
      <c r="J96" s="176">
        <f t="shared" si="42"/>
        <v>0</v>
      </c>
      <c r="K96" s="231">
        <f t="shared" si="38"/>
        <v>0</v>
      </c>
      <c r="L96" s="176">
        <f t="shared" ref="L96" si="68">L60</f>
        <v>0</v>
      </c>
      <c r="M96" s="231">
        <f t="shared" ref="M96:O96" si="69">IF(M60=0,0,ROUND(M60*$T$87,2))</f>
        <v>0</v>
      </c>
      <c r="N96" s="176">
        <f t="shared" ref="N96" si="70">N60</f>
        <v>0</v>
      </c>
      <c r="O96" s="231">
        <f t="shared" si="69"/>
        <v>0</v>
      </c>
      <c r="P96" s="234">
        <f t="shared" si="46"/>
        <v>0</v>
      </c>
      <c r="Q96" s="168"/>
    </row>
    <row r="97" spans="1:18" s="170" customFormat="1" ht="18" customHeight="1" x14ac:dyDescent="0.25">
      <c r="A97" s="204" t="s">
        <v>71</v>
      </c>
      <c r="B97" s="205"/>
      <c r="C97" s="229">
        <f t="shared" si="40"/>
        <v>0</v>
      </c>
      <c r="D97" s="176">
        <f t="shared" si="41"/>
        <v>0</v>
      </c>
      <c r="E97" s="231">
        <f t="shared" si="35"/>
        <v>0</v>
      </c>
      <c r="F97" s="176">
        <f t="shared" si="36"/>
        <v>0</v>
      </c>
      <c r="G97" s="231">
        <f t="shared" si="37"/>
        <v>0</v>
      </c>
      <c r="H97" s="231">
        <f t="shared" si="37"/>
        <v>0</v>
      </c>
      <c r="I97" s="231">
        <f t="shared" si="37"/>
        <v>0</v>
      </c>
      <c r="J97" s="176">
        <f t="shared" si="42"/>
        <v>0</v>
      </c>
      <c r="K97" s="231">
        <f t="shared" si="38"/>
        <v>0</v>
      </c>
      <c r="L97" s="176">
        <f t="shared" ref="L97" si="71">L61</f>
        <v>0</v>
      </c>
      <c r="M97" s="231">
        <f t="shared" ref="M97:O97" si="72">IF(M61=0,0,ROUND(M61*$T$87,2))</f>
        <v>0</v>
      </c>
      <c r="N97" s="176">
        <f t="shared" ref="N97" si="73">N61</f>
        <v>0</v>
      </c>
      <c r="O97" s="231">
        <f t="shared" si="72"/>
        <v>0</v>
      </c>
      <c r="P97" s="234">
        <f t="shared" si="46"/>
        <v>0</v>
      </c>
      <c r="Q97" s="168"/>
    </row>
    <row r="98" spans="1:18" s="170" customFormat="1" ht="18" customHeight="1" x14ac:dyDescent="0.25">
      <c r="A98" s="204" t="s">
        <v>72</v>
      </c>
      <c r="B98" s="205"/>
      <c r="C98" s="229">
        <f t="shared" si="40"/>
        <v>0</v>
      </c>
      <c r="D98" s="176">
        <f t="shared" si="41"/>
        <v>0</v>
      </c>
      <c r="E98" s="231">
        <f t="shared" si="35"/>
        <v>0</v>
      </c>
      <c r="F98" s="176">
        <f t="shared" si="36"/>
        <v>0</v>
      </c>
      <c r="G98" s="231">
        <f t="shared" si="37"/>
        <v>0</v>
      </c>
      <c r="H98" s="231">
        <f t="shared" si="37"/>
        <v>0</v>
      </c>
      <c r="I98" s="231">
        <f t="shared" si="37"/>
        <v>0</v>
      </c>
      <c r="J98" s="176">
        <f t="shared" si="42"/>
        <v>0</v>
      </c>
      <c r="K98" s="231">
        <f t="shared" si="38"/>
        <v>0</v>
      </c>
      <c r="L98" s="176">
        <f t="shared" ref="L98" si="74">L62</f>
        <v>0</v>
      </c>
      <c r="M98" s="231">
        <f t="shared" ref="M98:O98" si="75">IF(M62=0,0,ROUND(M62*$T$87,2))</f>
        <v>0</v>
      </c>
      <c r="N98" s="176">
        <f t="shared" ref="N98" si="76">N62</f>
        <v>0</v>
      </c>
      <c r="O98" s="231">
        <f t="shared" si="75"/>
        <v>0</v>
      </c>
      <c r="P98" s="234">
        <f t="shared" si="46"/>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70"/>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A14:B19"/>
    <mergeCell ref="C14:C19"/>
    <mergeCell ref="J45:K47"/>
    <mergeCell ref="K17:K19"/>
    <mergeCell ref="L17:L19"/>
    <mergeCell ref="A45:B50"/>
    <mergeCell ref="L45:M47"/>
    <mergeCell ref="M17:M19"/>
    <mergeCell ref="J14:K16"/>
    <mergeCell ref="L14:M16"/>
    <mergeCell ref="C45:C50"/>
    <mergeCell ref="D45:E47"/>
    <mergeCell ref="F45:I47"/>
    <mergeCell ref="D14:E16"/>
    <mergeCell ref="F14:I16"/>
    <mergeCell ref="E41:G41"/>
    <mergeCell ref="H17:H19"/>
    <mergeCell ref="I48:I50"/>
    <mergeCell ref="J48:J50"/>
    <mergeCell ref="L48:L50"/>
    <mergeCell ref="H48:H50"/>
    <mergeCell ref="I17:I19"/>
    <mergeCell ref="J17:J19"/>
    <mergeCell ref="K48:K50"/>
    <mergeCell ref="E77:G77"/>
    <mergeCell ref="E10:G10"/>
    <mergeCell ref="D48:D50"/>
    <mergeCell ref="E48:E50"/>
    <mergeCell ref="F48:F50"/>
    <mergeCell ref="G48:G50"/>
    <mergeCell ref="D17:D19"/>
    <mergeCell ref="E17:E19"/>
    <mergeCell ref="F17:F19"/>
    <mergeCell ref="G17:G19"/>
    <mergeCell ref="A81:B86"/>
    <mergeCell ref="F84:F86"/>
    <mergeCell ref="G84:G86"/>
    <mergeCell ref="J81:K83"/>
    <mergeCell ref="C81:C86"/>
    <mergeCell ref="D81:E83"/>
    <mergeCell ref="F81:I83"/>
    <mergeCell ref="D84:D86"/>
    <mergeCell ref="H84:H86"/>
    <mergeCell ref="I84:I86"/>
    <mergeCell ref="J84:J86"/>
    <mergeCell ref="K84:K86"/>
    <mergeCell ref="E84:E86"/>
    <mergeCell ref="L81:M83"/>
    <mergeCell ref="M48:M50"/>
    <mergeCell ref="M84:M86"/>
    <mergeCell ref="P81:P86"/>
    <mergeCell ref="L84:L86"/>
    <mergeCell ref="P45:P50"/>
    <mergeCell ref="J79:P79"/>
    <mergeCell ref="N81:O83"/>
    <mergeCell ref="N84:N86"/>
    <mergeCell ref="O84:O86"/>
    <mergeCell ref="S81:S83"/>
    <mergeCell ref="T81:T83"/>
    <mergeCell ref="S84:S86"/>
    <mergeCell ref="T84:T86"/>
    <mergeCell ref="P14:P19"/>
    <mergeCell ref="N14:O16"/>
    <mergeCell ref="N17:N19"/>
    <mergeCell ref="O17:O19"/>
    <mergeCell ref="N45:O47"/>
    <mergeCell ref="N48:N50"/>
    <mergeCell ref="O48:O50"/>
  </mergeCells>
  <conditionalFormatting sqref="A70:T102">
    <cfRule type="expression" dxfId="19" priority="8" stopIfTrue="1">
      <formula>$P$68="nein"</formula>
    </cfRule>
  </conditionalFormatting>
  <conditionalFormatting sqref="D51:D62 F51:F62 J51:J62 L51:L62 N65 D87:D98 F87:F98 J87:J98 L87:L98 N101 N87:N98 N51:N62">
    <cfRule type="cellIs" dxfId="18" priority="9"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163" t="str">
        <f>'Seite 1'!$P$18</f>
        <v>F-EEF</v>
      </c>
      <c r="Q3" s="49"/>
      <c r="R3" s="168"/>
    </row>
    <row r="4" spans="1:21" ht="15" customHeight="1" x14ac:dyDescent="0.2">
      <c r="A4" s="168"/>
      <c r="B4" s="168"/>
      <c r="C4" s="168"/>
      <c r="I4" s="175"/>
      <c r="J4" s="175"/>
      <c r="K4" s="169"/>
      <c r="L4" s="100"/>
      <c r="N4" s="2"/>
      <c r="O4" s="2" t="s">
        <v>23</v>
      </c>
      <c r="P4" s="164">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2</v>
      </c>
      <c r="B10" s="181"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181"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2</v>
      </c>
      <c r="B41" s="181"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181" t="str">
        <f>$A$12</f>
        <v>Beschäftigungszeitraum im Projekt vom:</v>
      </c>
      <c r="B43" s="199"/>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51"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ref="L52" si="10">L21</f>
        <v>0</v>
      </c>
      <c r="M52" s="229">
        <f t="shared" ref="M52:M62" si="11">IF(C21=0,0,ROUND(ROUND(M21,2)/ROUND($C21,2)*ROUND($C52,2),2))</f>
        <v>0</v>
      </c>
      <c r="N52" s="176">
        <f t="shared" ref="N52" si="12">N21</f>
        <v>0</v>
      </c>
      <c r="O52" s="229">
        <f t="shared" ref="O52:O62" si="13">IF(C21=0,0,ROUND(ROUND(O21,2)/ROUND($C21,2)*ROUND($C52,2),2))</f>
        <v>0</v>
      </c>
      <c r="P52" s="234">
        <f t="shared" ref="P52:P62" si="14">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ref="L53" si="15">L22</f>
        <v>0</v>
      </c>
      <c r="M53" s="229">
        <f t="shared" si="11"/>
        <v>0</v>
      </c>
      <c r="N53" s="176">
        <f t="shared" ref="N53" si="16">N22</f>
        <v>0</v>
      </c>
      <c r="O53" s="229">
        <f t="shared" si="13"/>
        <v>0</v>
      </c>
      <c r="P53" s="234">
        <f t="shared" si="14"/>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ref="L54" si="17">L23</f>
        <v>0</v>
      </c>
      <c r="M54" s="229">
        <f t="shared" si="11"/>
        <v>0</v>
      </c>
      <c r="N54" s="176">
        <f t="shared" ref="N54" si="18">N23</f>
        <v>0</v>
      </c>
      <c r="O54" s="229">
        <f t="shared" si="13"/>
        <v>0</v>
      </c>
      <c r="P54" s="234">
        <f t="shared" si="14"/>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ref="L55" si="19">L24</f>
        <v>0</v>
      </c>
      <c r="M55" s="229">
        <f t="shared" si="11"/>
        <v>0</v>
      </c>
      <c r="N55" s="176">
        <f t="shared" ref="N55" si="20">N24</f>
        <v>0</v>
      </c>
      <c r="O55" s="229">
        <f t="shared" si="13"/>
        <v>0</v>
      </c>
      <c r="P55" s="234">
        <f t="shared" si="14"/>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ref="L56" si="21">L25</f>
        <v>0</v>
      </c>
      <c r="M56" s="229">
        <f t="shared" si="11"/>
        <v>0</v>
      </c>
      <c r="N56" s="176">
        <f t="shared" ref="N56" si="22">N25</f>
        <v>0</v>
      </c>
      <c r="O56" s="229">
        <f t="shared" si="13"/>
        <v>0</v>
      </c>
      <c r="P56" s="234">
        <f t="shared" si="14"/>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ref="L57" si="23">L26</f>
        <v>0</v>
      </c>
      <c r="M57" s="229">
        <f t="shared" si="11"/>
        <v>0</v>
      </c>
      <c r="N57" s="176">
        <f t="shared" ref="N57" si="24">N26</f>
        <v>0</v>
      </c>
      <c r="O57" s="229">
        <f t="shared" si="13"/>
        <v>0</v>
      </c>
      <c r="P57" s="234">
        <f t="shared" si="14"/>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ref="L58" si="25">L27</f>
        <v>0</v>
      </c>
      <c r="M58" s="229">
        <f t="shared" si="11"/>
        <v>0</v>
      </c>
      <c r="N58" s="176">
        <f t="shared" ref="N58" si="26">N27</f>
        <v>0</v>
      </c>
      <c r="O58" s="229">
        <f t="shared" si="13"/>
        <v>0</v>
      </c>
      <c r="P58" s="234">
        <f t="shared" si="14"/>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ref="L59" si="27">L28</f>
        <v>0</v>
      </c>
      <c r="M59" s="229">
        <f t="shared" si="11"/>
        <v>0</v>
      </c>
      <c r="N59" s="176">
        <f t="shared" ref="N59" si="28">N28</f>
        <v>0</v>
      </c>
      <c r="O59" s="229">
        <f t="shared" si="13"/>
        <v>0</v>
      </c>
      <c r="P59" s="234">
        <f t="shared" si="14"/>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ref="L60" si="29">L29</f>
        <v>0</v>
      </c>
      <c r="M60" s="229">
        <f t="shared" si="11"/>
        <v>0</v>
      </c>
      <c r="N60" s="176">
        <f t="shared" ref="N60" si="30">N29</f>
        <v>0</v>
      </c>
      <c r="O60" s="229">
        <f t="shared" si="13"/>
        <v>0</v>
      </c>
      <c r="P60" s="234">
        <f t="shared" si="14"/>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ref="L61" si="31">L30</f>
        <v>0</v>
      </c>
      <c r="M61" s="229">
        <f t="shared" si="11"/>
        <v>0</v>
      </c>
      <c r="N61" s="176">
        <f t="shared" ref="N61" si="32">N30</f>
        <v>0</v>
      </c>
      <c r="O61" s="229">
        <f t="shared" si="13"/>
        <v>0</v>
      </c>
      <c r="P61" s="234">
        <f t="shared" si="14"/>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ref="L62" si="33">L31</f>
        <v>0</v>
      </c>
      <c r="M62" s="229">
        <f t="shared" si="11"/>
        <v>0</v>
      </c>
      <c r="N62" s="176">
        <f t="shared" ref="N62" si="34">N31</f>
        <v>0</v>
      </c>
      <c r="O62" s="229">
        <f t="shared" si="13"/>
        <v>0</v>
      </c>
      <c r="P62" s="234">
        <f t="shared" si="14"/>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181" t="s">
        <v>73</v>
      </c>
      <c r="B68" s="199"/>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181" t="s">
        <v>97</v>
      </c>
      <c r="B70" s="199"/>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181" t="s">
        <v>98</v>
      </c>
      <c r="B72" s="199"/>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2</v>
      </c>
      <c r="B77" s="181"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181" t="str">
        <f>$A$12</f>
        <v>Beschäftigungszeitraum im Projekt vom:</v>
      </c>
      <c r="B79" s="199"/>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35">IF(E51=0,0,ROUND(E51*$T$87,2))</f>
        <v>0</v>
      </c>
      <c r="F87" s="179">
        <f t="shared" ref="F87:F98" si="36">F51</f>
        <v>0</v>
      </c>
      <c r="G87" s="231">
        <f t="shared" ref="G87:I98" si="37">IF(G51=0,0,ROUND(G51*$T$87,2))</f>
        <v>0</v>
      </c>
      <c r="H87" s="231">
        <f t="shared" si="37"/>
        <v>0</v>
      </c>
      <c r="I87" s="231">
        <f t="shared" si="37"/>
        <v>0</v>
      </c>
      <c r="J87" s="179">
        <f>J51</f>
        <v>0</v>
      </c>
      <c r="K87" s="231">
        <f t="shared" ref="K87:K98" si="38">IF(K51=0,0,ROUND(K51*$T$87,2))</f>
        <v>0</v>
      </c>
      <c r="L87" s="179">
        <f>L51</f>
        <v>0</v>
      </c>
      <c r="M87" s="231">
        <f t="shared" ref="M87:O87" si="39">IF(M51=0,0,ROUND(M51*$T$87,2))</f>
        <v>0</v>
      </c>
      <c r="N87" s="179">
        <f>N51</f>
        <v>0</v>
      </c>
      <c r="O87" s="231">
        <f t="shared" si="39"/>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40">C52</f>
        <v>0</v>
      </c>
      <c r="D88" s="176">
        <f t="shared" si="40"/>
        <v>0</v>
      </c>
      <c r="E88" s="231">
        <f t="shared" si="35"/>
        <v>0</v>
      </c>
      <c r="F88" s="176">
        <f t="shared" si="36"/>
        <v>0</v>
      </c>
      <c r="G88" s="231">
        <f t="shared" si="37"/>
        <v>0</v>
      </c>
      <c r="H88" s="231">
        <f t="shared" si="37"/>
        <v>0</v>
      </c>
      <c r="I88" s="231">
        <f t="shared" si="37"/>
        <v>0</v>
      </c>
      <c r="J88" s="176">
        <f t="shared" ref="J88:J98" si="41">J52</f>
        <v>0</v>
      </c>
      <c r="K88" s="231">
        <f t="shared" si="38"/>
        <v>0</v>
      </c>
      <c r="L88" s="176">
        <f t="shared" ref="L88" si="42">L52</f>
        <v>0</v>
      </c>
      <c r="M88" s="231">
        <f t="shared" ref="M88:O88" si="43">IF(M52=0,0,ROUND(M52*$T$87,2))</f>
        <v>0</v>
      </c>
      <c r="N88" s="176">
        <f t="shared" ref="N88" si="44">N52</f>
        <v>0</v>
      </c>
      <c r="O88" s="231">
        <f t="shared" si="43"/>
        <v>0</v>
      </c>
      <c r="P88" s="234">
        <f t="shared" ref="P88:P98" si="45">ROUND(E88,2)+ROUND(G88,2)+ROUND(H88,2)+ROUND(I88,2)+ROUND(K88,2)+ROUND(M88,2)-ROUND(O88,2)</f>
        <v>0</v>
      </c>
      <c r="Q88" s="168"/>
    </row>
    <row r="89" spans="1:20" s="170" customFormat="1" ht="18" customHeight="1" x14ac:dyDescent="0.25">
      <c r="A89" s="204" t="s">
        <v>63</v>
      </c>
      <c r="B89" s="205"/>
      <c r="C89" s="229">
        <f t="shared" si="40"/>
        <v>0</v>
      </c>
      <c r="D89" s="176">
        <f t="shared" si="40"/>
        <v>0</v>
      </c>
      <c r="E89" s="231">
        <f t="shared" si="35"/>
        <v>0</v>
      </c>
      <c r="F89" s="176">
        <f t="shared" si="36"/>
        <v>0</v>
      </c>
      <c r="G89" s="231">
        <f t="shared" si="37"/>
        <v>0</v>
      </c>
      <c r="H89" s="231">
        <f t="shared" si="37"/>
        <v>0</v>
      </c>
      <c r="I89" s="231">
        <f t="shared" si="37"/>
        <v>0</v>
      </c>
      <c r="J89" s="176">
        <f t="shared" si="41"/>
        <v>0</v>
      </c>
      <c r="K89" s="231">
        <f t="shared" si="38"/>
        <v>0</v>
      </c>
      <c r="L89" s="176">
        <f t="shared" ref="L89" si="46">L53</f>
        <v>0</v>
      </c>
      <c r="M89" s="231">
        <f t="shared" ref="M89:O89" si="47">IF(M53=0,0,ROUND(M53*$T$87,2))</f>
        <v>0</v>
      </c>
      <c r="N89" s="176">
        <f t="shared" ref="N89" si="48">N53</f>
        <v>0</v>
      </c>
      <c r="O89" s="231">
        <f t="shared" si="47"/>
        <v>0</v>
      </c>
      <c r="P89" s="234">
        <f t="shared" si="45"/>
        <v>0</v>
      </c>
      <c r="Q89" s="168"/>
    </row>
    <row r="90" spans="1:20" s="170" customFormat="1" ht="18" customHeight="1" x14ac:dyDescent="0.25">
      <c r="A90" s="204" t="s">
        <v>64</v>
      </c>
      <c r="B90" s="205"/>
      <c r="C90" s="229">
        <f t="shared" si="40"/>
        <v>0</v>
      </c>
      <c r="D90" s="176">
        <f t="shared" si="40"/>
        <v>0</v>
      </c>
      <c r="E90" s="231">
        <f t="shared" si="35"/>
        <v>0</v>
      </c>
      <c r="F90" s="176">
        <f t="shared" si="36"/>
        <v>0</v>
      </c>
      <c r="G90" s="231">
        <f t="shared" si="37"/>
        <v>0</v>
      </c>
      <c r="H90" s="231">
        <f t="shared" si="37"/>
        <v>0</v>
      </c>
      <c r="I90" s="231">
        <f t="shared" si="37"/>
        <v>0</v>
      </c>
      <c r="J90" s="176">
        <f t="shared" si="41"/>
        <v>0</v>
      </c>
      <c r="K90" s="231">
        <f t="shared" si="38"/>
        <v>0</v>
      </c>
      <c r="L90" s="176">
        <f t="shared" ref="L90" si="49">L54</f>
        <v>0</v>
      </c>
      <c r="M90" s="231">
        <f t="shared" ref="M90:O90" si="50">IF(M54=0,0,ROUND(M54*$T$87,2))</f>
        <v>0</v>
      </c>
      <c r="N90" s="176">
        <f t="shared" ref="N90" si="51">N54</f>
        <v>0</v>
      </c>
      <c r="O90" s="231">
        <f t="shared" si="50"/>
        <v>0</v>
      </c>
      <c r="P90" s="234">
        <f t="shared" si="45"/>
        <v>0</v>
      </c>
      <c r="Q90" s="168"/>
    </row>
    <row r="91" spans="1:20" s="170" customFormat="1" ht="18" customHeight="1" x14ac:dyDescent="0.25">
      <c r="A91" s="204" t="s">
        <v>65</v>
      </c>
      <c r="B91" s="205"/>
      <c r="C91" s="229">
        <f t="shared" si="40"/>
        <v>0</v>
      </c>
      <c r="D91" s="176">
        <f t="shared" si="40"/>
        <v>0</v>
      </c>
      <c r="E91" s="231">
        <f t="shared" si="35"/>
        <v>0</v>
      </c>
      <c r="F91" s="176">
        <f t="shared" si="36"/>
        <v>0</v>
      </c>
      <c r="G91" s="231">
        <f t="shared" si="37"/>
        <v>0</v>
      </c>
      <c r="H91" s="231">
        <f t="shared" si="37"/>
        <v>0</v>
      </c>
      <c r="I91" s="231">
        <f t="shared" si="37"/>
        <v>0</v>
      </c>
      <c r="J91" s="176">
        <f t="shared" si="41"/>
        <v>0</v>
      </c>
      <c r="K91" s="231">
        <f t="shared" si="38"/>
        <v>0</v>
      </c>
      <c r="L91" s="176">
        <f t="shared" ref="L91" si="52">L55</f>
        <v>0</v>
      </c>
      <c r="M91" s="231">
        <f t="shared" ref="M91:O91" si="53">IF(M55=0,0,ROUND(M55*$T$87,2))</f>
        <v>0</v>
      </c>
      <c r="N91" s="176">
        <f t="shared" ref="N91" si="54">N55</f>
        <v>0</v>
      </c>
      <c r="O91" s="231">
        <f t="shared" si="53"/>
        <v>0</v>
      </c>
      <c r="P91" s="234">
        <f t="shared" si="45"/>
        <v>0</v>
      </c>
      <c r="Q91" s="168"/>
    </row>
    <row r="92" spans="1:20" s="170" customFormat="1" ht="18" customHeight="1" x14ac:dyDescent="0.25">
      <c r="A92" s="204" t="s">
        <v>66</v>
      </c>
      <c r="B92" s="205"/>
      <c r="C92" s="229">
        <f t="shared" si="40"/>
        <v>0</v>
      </c>
      <c r="D92" s="176">
        <f t="shared" si="40"/>
        <v>0</v>
      </c>
      <c r="E92" s="231">
        <f t="shared" si="35"/>
        <v>0</v>
      </c>
      <c r="F92" s="176">
        <f t="shared" si="36"/>
        <v>0</v>
      </c>
      <c r="G92" s="231">
        <f t="shared" si="37"/>
        <v>0</v>
      </c>
      <c r="H92" s="231">
        <f t="shared" si="37"/>
        <v>0</v>
      </c>
      <c r="I92" s="231">
        <f t="shared" si="37"/>
        <v>0</v>
      </c>
      <c r="J92" s="176">
        <f t="shared" si="41"/>
        <v>0</v>
      </c>
      <c r="K92" s="231">
        <f t="shared" si="38"/>
        <v>0</v>
      </c>
      <c r="L92" s="176">
        <f t="shared" ref="L92" si="55">L56</f>
        <v>0</v>
      </c>
      <c r="M92" s="231">
        <f t="shared" ref="M92:O92" si="56">IF(M56=0,0,ROUND(M56*$T$87,2))</f>
        <v>0</v>
      </c>
      <c r="N92" s="176">
        <f t="shared" ref="N92" si="57">N56</f>
        <v>0</v>
      </c>
      <c r="O92" s="231">
        <f t="shared" si="56"/>
        <v>0</v>
      </c>
      <c r="P92" s="234">
        <f t="shared" si="45"/>
        <v>0</v>
      </c>
      <c r="Q92" s="168"/>
    </row>
    <row r="93" spans="1:20" s="170" customFormat="1" ht="18" customHeight="1" x14ac:dyDescent="0.25">
      <c r="A93" s="204" t="s">
        <v>67</v>
      </c>
      <c r="B93" s="205"/>
      <c r="C93" s="229">
        <f t="shared" si="40"/>
        <v>0</v>
      </c>
      <c r="D93" s="176">
        <f t="shared" si="40"/>
        <v>0</v>
      </c>
      <c r="E93" s="231">
        <f t="shared" si="35"/>
        <v>0</v>
      </c>
      <c r="F93" s="176">
        <f t="shared" si="36"/>
        <v>0</v>
      </c>
      <c r="G93" s="231">
        <f t="shared" si="37"/>
        <v>0</v>
      </c>
      <c r="H93" s="231">
        <f t="shared" si="37"/>
        <v>0</v>
      </c>
      <c r="I93" s="231">
        <f t="shared" si="37"/>
        <v>0</v>
      </c>
      <c r="J93" s="176">
        <f t="shared" si="41"/>
        <v>0</v>
      </c>
      <c r="K93" s="231">
        <f t="shared" si="38"/>
        <v>0</v>
      </c>
      <c r="L93" s="176">
        <f t="shared" ref="L93" si="58">L57</f>
        <v>0</v>
      </c>
      <c r="M93" s="231">
        <f t="shared" ref="M93:O93" si="59">IF(M57=0,0,ROUND(M57*$T$87,2))</f>
        <v>0</v>
      </c>
      <c r="N93" s="176">
        <f t="shared" ref="N93" si="60">N57</f>
        <v>0</v>
      </c>
      <c r="O93" s="231">
        <f t="shared" si="59"/>
        <v>0</v>
      </c>
      <c r="P93" s="234">
        <f t="shared" si="45"/>
        <v>0</v>
      </c>
      <c r="Q93" s="168"/>
    </row>
    <row r="94" spans="1:20" s="170" customFormat="1" ht="18" customHeight="1" x14ac:dyDescent="0.25">
      <c r="A94" s="204" t="s">
        <v>68</v>
      </c>
      <c r="B94" s="205"/>
      <c r="C94" s="229">
        <f t="shared" si="40"/>
        <v>0</v>
      </c>
      <c r="D94" s="176">
        <f t="shared" si="40"/>
        <v>0</v>
      </c>
      <c r="E94" s="231">
        <f t="shared" si="35"/>
        <v>0</v>
      </c>
      <c r="F94" s="176">
        <f t="shared" si="36"/>
        <v>0</v>
      </c>
      <c r="G94" s="231">
        <f t="shared" si="37"/>
        <v>0</v>
      </c>
      <c r="H94" s="231">
        <f t="shared" si="37"/>
        <v>0</v>
      </c>
      <c r="I94" s="231">
        <f t="shared" si="37"/>
        <v>0</v>
      </c>
      <c r="J94" s="176">
        <f t="shared" si="41"/>
        <v>0</v>
      </c>
      <c r="K94" s="231">
        <f t="shared" si="38"/>
        <v>0</v>
      </c>
      <c r="L94" s="176">
        <f t="shared" ref="L94" si="61">L58</f>
        <v>0</v>
      </c>
      <c r="M94" s="231">
        <f t="shared" ref="M94:O94" si="62">IF(M58=0,0,ROUND(M58*$T$87,2))</f>
        <v>0</v>
      </c>
      <c r="N94" s="176">
        <f t="shared" ref="N94" si="63">N58</f>
        <v>0</v>
      </c>
      <c r="O94" s="231">
        <f t="shared" si="62"/>
        <v>0</v>
      </c>
      <c r="P94" s="234">
        <f t="shared" si="45"/>
        <v>0</v>
      </c>
      <c r="Q94" s="168"/>
    </row>
    <row r="95" spans="1:20" s="170" customFormat="1" ht="18" customHeight="1" x14ac:dyDescent="0.25">
      <c r="A95" s="204" t="s">
        <v>69</v>
      </c>
      <c r="B95" s="205"/>
      <c r="C95" s="229">
        <f t="shared" si="40"/>
        <v>0</v>
      </c>
      <c r="D95" s="176">
        <f t="shared" si="40"/>
        <v>0</v>
      </c>
      <c r="E95" s="231">
        <f t="shared" si="35"/>
        <v>0</v>
      </c>
      <c r="F95" s="176">
        <f t="shared" si="36"/>
        <v>0</v>
      </c>
      <c r="G95" s="231">
        <f t="shared" si="37"/>
        <v>0</v>
      </c>
      <c r="H95" s="231">
        <f t="shared" si="37"/>
        <v>0</v>
      </c>
      <c r="I95" s="231">
        <f t="shared" si="37"/>
        <v>0</v>
      </c>
      <c r="J95" s="176">
        <f t="shared" si="41"/>
        <v>0</v>
      </c>
      <c r="K95" s="231">
        <f t="shared" si="38"/>
        <v>0</v>
      </c>
      <c r="L95" s="176">
        <f t="shared" ref="L95" si="64">L59</f>
        <v>0</v>
      </c>
      <c r="M95" s="231">
        <f t="shared" ref="M95:O95" si="65">IF(M59=0,0,ROUND(M59*$T$87,2))</f>
        <v>0</v>
      </c>
      <c r="N95" s="176">
        <f t="shared" ref="N95" si="66">N59</f>
        <v>0</v>
      </c>
      <c r="O95" s="231">
        <f t="shared" si="65"/>
        <v>0</v>
      </c>
      <c r="P95" s="234">
        <f t="shared" si="45"/>
        <v>0</v>
      </c>
      <c r="Q95" s="168"/>
    </row>
    <row r="96" spans="1:20" s="170" customFormat="1" ht="18" customHeight="1" x14ac:dyDescent="0.25">
      <c r="A96" s="204" t="s">
        <v>70</v>
      </c>
      <c r="B96" s="205"/>
      <c r="C96" s="229">
        <f t="shared" si="40"/>
        <v>0</v>
      </c>
      <c r="D96" s="176">
        <f t="shared" si="40"/>
        <v>0</v>
      </c>
      <c r="E96" s="231">
        <f t="shared" si="35"/>
        <v>0</v>
      </c>
      <c r="F96" s="176">
        <f t="shared" si="36"/>
        <v>0</v>
      </c>
      <c r="G96" s="231">
        <f t="shared" si="37"/>
        <v>0</v>
      </c>
      <c r="H96" s="231">
        <f t="shared" si="37"/>
        <v>0</v>
      </c>
      <c r="I96" s="231">
        <f t="shared" si="37"/>
        <v>0</v>
      </c>
      <c r="J96" s="176">
        <f t="shared" si="41"/>
        <v>0</v>
      </c>
      <c r="K96" s="231">
        <f t="shared" si="38"/>
        <v>0</v>
      </c>
      <c r="L96" s="176">
        <f t="shared" ref="L96" si="67">L60</f>
        <v>0</v>
      </c>
      <c r="M96" s="231">
        <f t="shared" ref="M96:O96" si="68">IF(M60=0,0,ROUND(M60*$T$87,2))</f>
        <v>0</v>
      </c>
      <c r="N96" s="176">
        <f t="shared" ref="N96" si="69">N60</f>
        <v>0</v>
      </c>
      <c r="O96" s="231">
        <f t="shared" si="68"/>
        <v>0</v>
      </c>
      <c r="P96" s="234">
        <f t="shared" si="45"/>
        <v>0</v>
      </c>
      <c r="Q96" s="168"/>
    </row>
    <row r="97" spans="1:18" s="170" customFormat="1" ht="18" customHeight="1" x14ac:dyDescent="0.25">
      <c r="A97" s="204" t="s">
        <v>71</v>
      </c>
      <c r="B97" s="205"/>
      <c r="C97" s="229">
        <f t="shared" si="40"/>
        <v>0</v>
      </c>
      <c r="D97" s="176">
        <f t="shared" si="40"/>
        <v>0</v>
      </c>
      <c r="E97" s="231">
        <f t="shared" si="35"/>
        <v>0</v>
      </c>
      <c r="F97" s="176">
        <f t="shared" si="36"/>
        <v>0</v>
      </c>
      <c r="G97" s="231">
        <f t="shared" si="37"/>
        <v>0</v>
      </c>
      <c r="H97" s="231">
        <f t="shared" si="37"/>
        <v>0</v>
      </c>
      <c r="I97" s="231">
        <f t="shared" si="37"/>
        <v>0</v>
      </c>
      <c r="J97" s="176">
        <f t="shared" si="41"/>
        <v>0</v>
      </c>
      <c r="K97" s="231">
        <f t="shared" si="38"/>
        <v>0</v>
      </c>
      <c r="L97" s="176">
        <f t="shared" ref="L97" si="70">L61</f>
        <v>0</v>
      </c>
      <c r="M97" s="231">
        <f t="shared" ref="M97:O97" si="71">IF(M61=0,0,ROUND(M61*$T$87,2))</f>
        <v>0</v>
      </c>
      <c r="N97" s="176">
        <f t="shared" ref="N97" si="72">N61</f>
        <v>0</v>
      </c>
      <c r="O97" s="231">
        <f t="shared" si="71"/>
        <v>0</v>
      </c>
      <c r="P97" s="234">
        <f t="shared" si="45"/>
        <v>0</v>
      </c>
      <c r="Q97" s="168"/>
    </row>
    <row r="98" spans="1:18" s="170" customFormat="1" ht="18" customHeight="1" x14ac:dyDescent="0.25">
      <c r="A98" s="204" t="s">
        <v>72</v>
      </c>
      <c r="B98" s="205"/>
      <c r="C98" s="229">
        <f t="shared" si="40"/>
        <v>0</v>
      </c>
      <c r="D98" s="176">
        <f t="shared" si="40"/>
        <v>0</v>
      </c>
      <c r="E98" s="231">
        <f t="shared" si="35"/>
        <v>0</v>
      </c>
      <c r="F98" s="176">
        <f t="shared" si="36"/>
        <v>0</v>
      </c>
      <c r="G98" s="231">
        <f t="shared" si="37"/>
        <v>0</v>
      </c>
      <c r="H98" s="231">
        <f t="shared" si="37"/>
        <v>0</v>
      </c>
      <c r="I98" s="231">
        <f t="shared" si="37"/>
        <v>0</v>
      </c>
      <c r="J98" s="176">
        <f t="shared" si="41"/>
        <v>0</v>
      </c>
      <c r="K98" s="231">
        <f t="shared" si="38"/>
        <v>0</v>
      </c>
      <c r="L98" s="176">
        <f t="shared" ref="L98" si="73">L62</f>
        <v>0</v>
      </c>
      <c r="M98" s="231">
        <f t="shared" ref="M98:O98" si="74">IF(M62=0,0,ROUND(M62*$T$87,2))</f>
        <v>0</v>
      </c>
      <c r="N98" s="176">
        <f t="shared" ref="N98" si="75">N62</f>
        <v>0</v>
      </c>
      <c r="O98" s="231">
        <f t="shared" si="74"/>
        <v>0</v>
      </c>
      <c r="P98" s="234">
        <f t="shared" si="45"/>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S84:S86"/>
    <mergeCell ref="T84:T86"/>
    <mergeCell ref="S81:S83"/>
    <mergeCell ref="T81:T83"/>
    <mergeCell ref="D84:D86"/>
    <mergeCell ref="E84:E86"/>
    <mergeCell ref="F84:F86"/>
    <mergeCell ref="G84:G86"/>
    <mergeCell ref="H84:H86"/>
    <mergeCell ref="N81:O83"/>
    <mergeCell ref="N84:N86"/>
    <mergeCell ref="O84:O86"/>
    <mergeCell ref="A81:B86"/>
    <mergeCell ref="C81:C86"/>
    <mergeCell ref="D81:E83"/>
    <mergeCell ref="F81:I83"/>
    <mergeCell ref="J81:K83"/>
    <mergeCell ref="E41:G41"/>
    <mergeCell ref="L81:M83"/>
    <mergeCell ref="P81:P86"/>
    <mergeCell ref="L84:L86"/>
    <mergeCell ref="P45:P50"/>
    <mergeCell ref="I84:I86"/>
    <mergeCell ref="J84:J86"/>
    <mergeCell ref="K84:K86"/>
    <mergeCell ref="E48:E50"/>
    <mergeCell ref="F48:F50"/>
    <mergeCell ref="G48:G50"/>
    <mergeCell ref="H48:H50"/>
    <mergeCell ref="I48:I50"/>
    <mergeCell ref="E77:G77"/>
    <mergeCell ref="J79:P79"/>
    <mergeCell ref="M84:M86"/>
    <mergeCell ref="L45:M47"/>
    <mergeCell ref="M48:M50"/>
    <mergeCell ref="J48:J50"/>
    <mergeCell ref="K48:K50"/>
    <mergeCell ref="L48:L50"/>
    <mergeCell ref="P14:P19"/>
    <mergeCell ref="D17:D19"/>
    <mergeCell ref="E17:E19"/>
    <mergeCell ref="F17:F19"/>
    <mergeCell ref="G17:G19"/>
    <mergeCell ref="H17:H19"/>
    <mergeCell ref="I17:I19"/>
    <mergeCell ref="J17:J19"/>
    <mergeCell ref="K17:K19"/>
    <mergeCell ref="L17:L19"/>
    <mergeCell ref="M17:M19"/>
    <mergeCell ref="N14:O16"/>
    <mergeCell ref="N17:N19"/>
    <mergeCell ref="O17:O19"/>
    <mergeCell ref="N45:O47"/>
    <mergeCell ref="N48:N50"/>
    <mergeCell ref="O48:O50"/>
    <mergeCell ref="E10:G10"/>
    <mergeCell ref="A14:B19"/>
    <mergeCell ref="C14:C19"/>
    <mergeCell ref="D14:E16"/>
    <mergeCell ref="F14:I16"/>
    <mergeCell ref="J14:K16"/>
    <mergeCell ref="L14:M16"/>
    <mergeCell ref="A45:B50"/>
    <mergeCell ref="C45:C50"/>
    <mergeCell ref="D45:E47"/>
    <mergeCell ref="F45:I47"/>
    <mergeCell ref="J45:K47"/>
    <mergeCell ref="D48:D50"/>
  </mergeCells>
  <conditionalFormatting sqref="A70:T102">
    <cfRule type="expression" dxfId="17" priority="6" stopIfTrue="1">
      <formula>$P$68="nein"</formula>
    </cfRule>
  </conditionalFormatting>
  <conditionalFormatting sqref="D51:D62 F51:F62 J51:J62 L51:L62 N65 D87:D98 F87:F98 J87:J98 L87:L98 N101 N87:N98 N51:N62">
    <cfRule type="cellIs" dxfId="16" priority="7"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U103"/>
  <sheetViews>
    <sheetView showGridLines="0" topLeftCell="A3" zoomScaleNormal="100" workbookViewId="0">
      <selection activeCell="E10" sqref="E10:G10"/>
    </sheetView>
  </sheetViews>
  <sheetFormatPr baseColWidth="10" defaultColWidth="11.453125" defaultRowHeight="11.5" x14ac:dyDescent="0.25"/>
  <cols>
    <col min="1" max="1" width="5.7265625" style="172" customWidth="1"/>
    <col min="2" max="2" width="7.7265625" style="172" customWidth="1"/>
    <col min="3" max="3" width="12.7265625" style="172" customWidth="1"/>
    <col min="4" max="4" width="10.7265625" style="168" customWidth="1"/>
    <col min="5" max="5" width="14.7265625" style="168" customWidth="1"/>
    <col min="6" max="6" width="10.7265625" style="168" customWidth="1"/>
    <col min="7" max="9" width="14.7265625" style="168" customWidth="1"/>
    <col min="10" max="10" width="10.7265625" style="168" customWidth="1"/>
    <col min="11" max="11" width="14.7265625" style="168" customWidth="1"/>
    <col min="12" max="12" width="10.7265625" style="168" customWidth="1"/>
    <col min="13" max="13" width="14.7265625" style="168" customWidth="1"/>
    <col min="14" max="14" width="10.7265625" style="168" customWidth="1"/>
    <col min="15" max="15" width="14.7265625" style="168" customWidth="1"/>
    <col min="16" max="16" width="18.7265625" style="168" customWidth="1"/>
    <col min="17" max="17" width="1.7265625" style="168" customWidth="1"/>
    <col min="18" max="18" width="60.7265625" style="224" customWidth="1"/>
    <col min="19" max="20" width="10.7265625" style="168" customWidth="1"/>
    <col min="21" max="16384" width="11.453125" style="168"/>
  </cols>
  <sheetData>
    <row r="1" spans="1:21" ht="12" hidden="1" customHeight="1" x14ac:dyDescent="0.2">
      <c r="A1" s="239" t="s">
        <v>32</v>
      </c>
      <c r="B1" s="236"/>
      <c r="C1" s="238"/>
      <c r="D1" s="236"/>
      <c r="E1" s="236"/>
      <c r="F1" s="236"/>
      <c r="G1" s="236"/>
      <c r="H1" s="236"/>
      <c r="I1" s="236"/>
      <c r="J1" s="236"/>
      <c r="K1" s="236"/>
      <c r="L1" s="236"/>
      <c r="M1" s="236"/>
      <c r="N1" s="236"/>
      <c r="O1" s="236"/>
      <c r="P1" s="236"/>
      <c r="Q1" s="49"/>
      <c r="R1" s="168"/>
    </row>
    <row r="2" spans="1:21" ht="12" hidden="1" customHeight="1" x14ac:dyDescent="0.2">
      <c r="A2" s="239" t="str">
        <f>"$A$3:$P$"&amp;IF(P68="nein",68,102)</f>
        <v>$A$3:$P$102</v>
      </c>
      <c r="B2" s="237"/>
      <c r="C2" s="238"/>
      <c r="D2" s="236"/>
      <c r="E2" s="236"/>
      <c r="F2" s="236"/>
      <c r="G2" s="236"/>
      <c r="H2" s="236"/>
      <c r="I2" s="236"/>
      <c r="J2" s="236"/>
      <c r="K2" s="236"/>
      <c r="L2" s="236"/>
      <c r="M2" s="236"/>
      <c r="N2" s="236"/>
      <c r="O2" s="236"/>
      <c r="P2" s="241"/>
      <c r="Q2" s="49"/>
      <c r="R2" s="168"/>
    </row>
    <row r="3" spans="1:21" ht="15" customHeight="1" x14ac:dyDescent="0.2">
      <c r="A3" s="379" t="str">
        <f>CONCATENATE("Anlage zur Ausgabenposition ",'Belegliste 1.'!A6," ",'Belegliste 1.'!B6)</f>
        <v>Anlage zur Ausgabenposition 1.
 Ausgaben für Personal (Vergütung für Beratungsfachkräfte inkl. Sozialabgaben der Onlineberatung)</v>
      </c>
      <c r="B3" s="180"/>
      <c r="C3" s="166"/>
      <c r="D3" s="112"/>
      <c r="E3" s="112"/>
      <c r="F3" s="167"/>
      <c r="G3" s="100"/>
      <c r="H3" s="100"/>
      <c r="I3" s="100"/>
      <c r="J3" s="100"/>
      <c r="K3" s="100"/>
      <c r="L3" s="100"/>
      <c r="N3" s="34"/>
      <c r="O3" s="34" t="s">
        <v>22</v>
      </c>
      <c r="P3" s="163" t="str">
        <f>'Seite 1'!$P$18</f>
        <v>F-EEF</v>
      </c>
      <c r="Q3" s="49"/>
      <c r="R3" s="168"/>
    </row>
    <row r="4" spans="1:21" ht="15" customHeight="1" x14ac:dyDescent="0.2">
      <c r="A4" s="168"/>
      <c r="B4" s="168"/>
      <c r="C4" s="168"/>
      <c r="I4" s="175"/>
      <c r="J4" s="175"/>
      <c r="K4" s="169"/>
      <c r="L4" s="100"/>
      <c r="N4" s="2"/>
      <c r="O4" s="2" t="s">
        <v>23</v>
      </c>
      <c r="P4" s="164">
        <f ca="1">'Seite 1'!$P$17</f>
        <v>44924</v>
      </c>
      <c r="Q4" s="49"/>
      <c r="R4" s="168"/>
    </row>
    <row r="5" spans="1:21" ht="15" customHeight="1" x14ac:dyDescent="0.2">
      <c r="A5" s="168"/>
      <c r="B5" s="168"/>
      <c r="C5" s="168"/>
      <c r="I5" s="175"/>
      <c r="J5" s="175"/>
      <c r="K5" s="169"/>
      <c r="L5" s="169"/>
      <c r="M5" s="169"/>
      <c r="N5" s="169"/>
      <c r="O5" s="169"/>
      <c r="P5" s="49" t="str">
        <f>'Seite 1'!$A$65</f>
        <v>VWN Förderung einer EEFL Beratungsstelle - Onlineberatung</v>
      </c>
      <c r="Q5" s="49"/>
      <c r="R5" s="168"/>
    </row>
    <row r="6" spans="1:21" s="170" customFormat="1" ht="15" customHeight="1" x14ac:dyDescent="0.25">
      <c r="C6" s="175"/>
      <c r="D6" s="175"/>
      <c r="E6" s="175"/>
      <c r="F6" s="175"/>
      <c r="G6" s="175"/>
      <c r="H6" s="175"/>
      <c r="I6" s="169"/>
      <c r="J6" s="169"/>
      <c r="K6" s="169"/>
      <c r="L6" s="169"/>
      <c r="M6" s="169"/>
      <c r="N6" s="169"/>
      <c r="O6" s="169"/>
      <c r="P6" s="50" t="str">
        <f>'Seite 1'!$A$66</f>
        <v>Formularversion: V 2.0 vom 02.01.23 - öffentlich -</v>
      </c>
      <c r="Q6" s="168"/>
      <c r="R6" s="168"/>
      <c r="S6" s="168"/>
      <c r="T6" s="168"/>
      <c r="U6" s="168"/>
    </row>
    <row r="7" spans="1:21" s="170" customFormat="1" ht="18" customHeight="1" x14ac:dyDescent="0.25">
      <c r="A7" s="189" t="s">
        <v>82</v>
      </c>
      <c r="B7" s="202"/>
      <c r="C7" s="190"/>
      <c r="D7" s="190"/>
      <c r="E7" s="190"/>
      <c r="F7" s="190"/>
      <c r="G7" s="190"/>
      <c r="H7" s="190"/>
      <c r="I7" s="191"/>
      <c r="J7" s="191"/>
      <c r="K7" s="191"/>
      <c r="L7" s="191"/>
      <c r="M7" s="191"/>
      <c r="N7" s="191"/>
      <c r="O7" s="191"/>
      <c r="P7" s="192"/>
      <c r="Q7" s="168"/>
      <c r="R7" s="168"/>
      <c r="S7" s="168"/>
      <c r="T7" s="168"/>
      <c r="U7" s="168"/>
    </row>
    <row r="8" spans="1:21" s="170" customFormat="1" ht="15" customHeight="1" x14ac:dyDescent="0.25">
      <c r="A8" s="221" t="s">
        <v>88</v>
      </c>
      <c r="B8" s="195"/>
      <c r="C8" s="193"/>
      <c r="D8" s="193"/>
      <c r="E8" s="193"/>
      <c r="F8" s="193"/>
      <c r="G8" s="193"/>
      <c r="H8" s="193"/>
      <c r="I8" s="169"/>
      <c r="J8" s="169"/>
      <c r="K8" s="169"/>
      <c r="L8" s="169"/>
      <c r="M8" s="169"/>
      <c r="N8" s="169"/>
      <c r="O8" s="169"/>
      <c r="P8" s="50"/>
      <c r="Q8" s="168"/>
      <c r="R8" s="168"/>
      <c r="S8" s="168"/>
      <c r="T8" s="168"/>
      <c r="U8" s="168"/>
    </row>
    <row r="9" spans="1:21" s="170" customFormat="1" ht="12" customHeight="1" x14ac:dyDescent="0.25">
      <c r="A9" s="194"/>
      <c r="B9" s="194"/>
      <c r="C9" s="194"/>
      <c r="D9" s="194"/>
      <c r="E9" s="194"/>
      <c r="F9" s="194"/>
      <c r="G9" s="194"/>
      <c r="H9" s="194"/>
      <c r="I9" s="169"/>
      <c r="J9" s="169"/>
      <c r="K9" s="169"/>
      <c r="L9" s="169"/>
      <c r="M9" s="169"/>
      <c r="N9" s="169"/>
      <c r="O9" s="169"/>
      <c r="P9" s="50"/>
      <c r="Q9" s="168"/>
      <c r="R9" s="168"/>
      <c r="S9" s="168"/>
      <c r="T9" s="168"/>
      <c r="U9" s="168"/>
    </row>
    <row r="10" spans="1:21" s="170" customFormat="1" ht="18" customHeight="1" x14ac:dyDescent="0.25">
      <c r="A10" s="208">
        <v>3</v>
      </c>
      <c r="B10" s="181" t="s">
        <v>85</v>
      </c>
      <c r="C10" s="183"/>
      <c r="D10" s="184"/>
      <c r="E10" s="611"/>
      <c r="F10" s="612"/>
      <c r="G10" s="613"/>
      <c r="P10" s="185"/>
      <c r="Q10" s="168"/>
      <c r="R10" s="168"/>
      <c r="S10" s="168"/>
      <c r="T10" s="168"/>
      <c r="U10" s="168"/>
    </row>
    <row r="11" spans="1:21" s="171" customFormat="1" ht="5.15" customHeight="1" x14ac:dyDescent="0.25">
      <c r="A11" s="186"/>
      <c r="B11" s="186"/>
      <c r="C11" s="186"/>
      <c r="D11" s="185"/>
      <c r="E11" s="185"/>
      <c r="F11" s="185"/>
      <c r="G11" s="185"/>
      <c r="H11" s="185"/>
      <c r="I11" s="185"/>
      <c r="J11" s="185"/>
      <c r="K11" s="185"/>
      <c r="L11" s="185"/>
      <c r="M11" s="185"/>
      <c r="N11" s="185"/>
      <c r="O11" s="185"/>
      <c r="P11" s="185"/>
      <c r="Q11" s="168"/>
      <c r="R11" s="168"/>
      <c r="S11" s="168"/>
      <c r="T11" s="168"/>
      <c r="U11" s="168"/>
    </row>
    <row r="12" spans="1:21" s="171" customFormat="1" ht="18" customHeight="1" x14ac:dyDescent="0.25">
      <c r="A12" s="181" t="s">
        <v>59</v>
      </c>
      <c r="B12" s="177"/>
      <c r="C12" s="183"/>
      <c r="D12" s="184"/>
      <c r="E12" s="173"/>
      <c r="F12" s="188" t="s">
        <v>4</v>
      </c>
      <c r="G12" s="173"/>
      <c r="L12" s="185"/>
      <c r="Q12" s="168"/>
      <c r="R12" s="168"/>
      <c r="S12" s="168"/>
      <c r="T12" s="168"/>
      <c r="U12" s="168"/>
    </row>
    <row r="13" spans="1:21" s="171" customFormat="1" ht="12" customHeight="1" x14ac:dyDescent="0.25">
      <c r="A13" s="186"/>
      <c r="B13" s="186"/>
      <c r="C13" s="186"/>
      <c r="D13" s="185"/>
      <c r="E13" s="185"/>
      <c r="F13" s="185"/>
      <c r="G13" s="185"/>
      <c r="H13" s="185"/>
      <c r="I13" s="185"/>
      <c r="J13" s="185"/>
      <c r="K13" s="185"/>
      <c r="L13" s="185"/>
      <c r="M13" s="185"/>
      <c r="N13" s="185"/>
      <c r="O13" s="185"/>
      <c r="P13" s="185"/>
      <c r="Q13" s="168"/>
      <c r="R13" s="168"/>
      <c r="S13" s="168"/>
      <c r="T13" s="168"/>
      <c r="U13" s="168"/>
    </row>
    <row r="14" spans="1:21" s="170" customFormat="1" ht="12" customHeight="1" x14ac:dyDescent="0.25">
      <c r="A14" s="590" t="s">
        <v>60</v>
      </c>
      <c r="B14" s="591"/>
      <c r="C14" s="599" t="s">
        <v>76</v>
      </c>
      <c r="D14" s="590" t="s">
        <v>149</v>
      </c>
      <c r="E14" s="602"/>
      <c r="F14" s="570" t="s">
        <v>52</v>
      </c>
      <c r="G14" s="571"/>
      <c r="H14" s="606"/>
      <c r="I14" s="606"/>
      <c r="J14" s="570" t="s">
        <v>53</v>
      </c>
      <c r="K14" s="571"/>
      <c r="L14" s="570" t="s">
        <v>150</v>
      </c>
      <c r="M14" s="571"/>
      <c r="N14" s="570" t="s">
        <v>151</v>
      </c>
      <c r="O14" s="571"/>
      <c r="P14" s="584" t="s">
        <v>54</v>
      </c>
      <c r="Q14" s="168"/>
      <c r="R14" s="168"/>
      <c r="S14" s="168"/>
      <c r="T14" s="168"/>
      <c r="U14" s="168"/>
    </row>
    <row r="15" spans="1:21" s="170" customFormat="1" ht="12" customHeight="1" x14ac:dyDescent="0.25">
      <c r="A15" s="592"/>
      <c r="B15" s="593"/>
      <c r="C15" s="600"/>
      <c r="D15" s="592"/>
      <c r="E15" s="603"/>
      <c r="F15" s="572"/>
      <c r="G15" s="573"/>
      <c r="H15" s="607"/>
      <c r="I15" s="607"/>
      <c r="J15" s="572"/>
      <c r="K15" s="573"/>
      <c r="L15" s="572"/>
      <c r="M15" s="573"/>
      <c r="N15" s="572"/>
      <c r="O15" s="573"/>
      <c r="P15" s="585"/>
      <c r="Q15" s="168"/>
      <c r="R15" s="168"/>
      <c r="S15" s="168"/>
      <c r="T15" s="168"/>
      <c r="U15" s="168"/>
    </row>
    <row r="16" spans="1:21" s="170" customFormat="1" ht="12" customHeight="1" x14ac:dyDescent="0.25">
      <c r="A16" s="592"/>
      <c r="B16" s="593"/>
      <c r="C16" s="600"/>
      <c r="D16" s="604"/>
      <c r="E16" s="605"/>
      <c r="F16" s="572"/>
      <c r="G16" s="573"/>
      <c r="H16" s="607"/>
      <c r="I16" s="607"/>
      <c r="J16" s="572"/>
      <c r="K16" s="573"/>
      <c r="L16" s="572"/>
      <c r="M16" s="573"/>
      <c r="N16" s="572"/>
      <c r="O16" s="573"/>
      <c r="P16" s="585"/>
      <c r="Q16" s="168"/>
      <c r="R16" s="168"/>
      <c r="S16" s="168"/>
      <c r="T16" s="168"/>
      <c r="U16" s="168"/>
    </row>
    <row r="17" spans="1:21" s="170" customFormat="1" ht="12" customHeight="1" x14ac:dyDescent="0.25">
      <c r="A17" s="592"/>
      <c r="B17" s="593"/>
      <c r="C17" s="600"/>
      <c r="D17" s="572" t="s">
        <v>33</v>
      </c>
      <c r="E17" s="596" t="s">
        <v>55</v>
      </c>
      <c r="F17" s="572" t="s">
        <v>33</v>
      </c>
      <c r="G17" s="596" t="s">
        <v>56</v>
      </c>
      <c r="H17" s="596" t="s">
        <v>57</v>
      </c>
      <c r="I17" s="596" t="s">
        <v>58</v>
      </c>
      <c r="J17" s="572" t="s">
        <v>33</v>
      </c>
      <c r="K17" s="573" t="s">
        <v>55</v>
      </c>
      <c r="L17" s="572" t="s">
        <v>33</v>
      </c>
      <c r="M17" s="573" t="s">
        <v>55</v>
      </c>
      <c r="N17" s="572" t="s">
        <v>33</v>
      </c>
      <c r="O17" s="573" t="s">
        <v>55</v>
      </c>
      <c r="P17" s="585"/>
      <c r="Q17" s="168"/>
      <c r="R17" s="168"/>
      <c r="S17" s="168"/>
      <c r="T17" s="168"/>
      <c r="U17" s="168"/>
    </row>
    <row r="18" spans="1:21" s="170" customFormat="1" ht="12" customHeight="1" x14ac:dyDescent="0.25">
      <c r="A18" s="592"/>
      <c r="B18" s="593"/>
      <c r="C18" s="600"/>
      <c r="D18" s="574"/>
      <c r="E18" s="597"/>
      <c r="F18" s="574"/>
      <c r="G18" s="597"/>
      <c r="H18" s="597"/>
      <c r="I18" s="597"/>
      <c r="J18" s="574"/>
      <c r="K18" s="576"/>
      <c r="L18" s="574"/>
      <c r="M18" s="576"/>
      <c r="N18" s="574"/>
      <c r="O18" s="576"/>
      <c r="P18" s="585"/>
      <c r="Q18" s="168"/>
      <c r="R18" s="168"/>
      <c r="S18" s="168"/>
      <c r="T18" s="168"/>
      <c r="U18" s="168"/>
    </row>
    <row r="19" spans="1:21" s="170" customFormat="1" ht="12" customHeight="1" x14ac:dyDescent="0.25">
      <c r="A19" s="594"/>
      <c r="B19" s="595"/>
      <c r="C19" s="601"/>
      <c r="D19" s="575"/>
      <c r="E19" s="598"/>
      <c r="F19" s="575"/>
      <c r="G19" s="598"/>
      <c r="H19" s="598"/>
      <c r="I19" s="598"/>
      <c r="J19" s="575"/>
      <c r="K19" s="577"/>
      <c r="L19" s="575"/>
      <c r="M19" s="577"/>
      <c r="N19" s="575"/>
      <c r="O19" s="577"/>
      <c r="P19" s="586"/>
      <c r="Q19" s="168"/>
      <c r="R19" s="168"/>
      <c r="S19" s="168"/>
      <c r="T19" s="168"/>
      <c r="U19" s="168"/>
    </row>
    <row r="20" spans="1:21" s="170" customFormat="1" ht="18" customHeight="1" x14ac:dyDescent="0.25">
      <c r="A20" s="206" t="s">
        <v>61</v>
      </c>
      <c r="B20" s="207"/>
      <c r="C20" s="228"/>
      <c r="D20" s="178"/>
      <c r="E20" s="201"/>
      <c r="F20" s="178"/>
      <c r="G20" s="201"/>
      <c r="H20" s="201"/>
      <c r="I20" s="201"/>
      <c r="J20" s="178"/>
      <c r="K20" s="201"/>
      <c r="L20" s="178"/>
      <c r="M20" s="201"/>
      <c r="N20" s="178"/>
      <c r="O20" s="201"/>
      <c r="P20" s="233">
        <f>ROUND(E20,2)+ROUND(G20,2)+ROUND(H20,2)+ROUND(I20,2)+ROUND(K20,2)+ROUND(M20,2)-ROUND(O20,2)</f>
        <v>0</v>
      </c>
      <c r="Q20" s="168"/>
      <c r="R20" s="168"/>
      <c r="S20" s="168"/>
      <c r="T20" s="168"/>
      <c r="U20" s="168"/>
    </row>
    <row r="21" spans="1:21" s="170" customFormat="1" ht="18" customHeight="1" x14ac:dyDescent="0.25">
      <c r="A21" s="204" t="s">
        <v>62</v>
      </c>
      <c r="B21" s="205"/>
      <c r="C21" s="228"/>
      <c r="D21" s="178"/>
      <c r="E21" s="201"/>
      <c r="F21" s="178"/>
      <c r="G21" s="201"/>
      <c r="H21" s="201"/>
      <c r="I21" s="201"/>
      <c r="J21" s="178"/>
      <c r="K21" s="201"/>
      <c r="L21" s="178"/>
      <c r="M21" s="201"/>
      <c r="N21" s="178"/>
      <c r="O21" s="201"/>
      <c r="P21" s="234">
        <f t="shared" ref="P21:P31" si="0">ROUND(E21,2)+ROUND(G21,2)+ROUND(H21,2)+ROUND(I21,2)+ROUND(K21,2)+ROUND(M21,2)-ROUND(O21,2)</f>
        <v>0</v>
      </c>
      <c r="Q21" s="168"/>
      <c r="R21" s="168"/>
      <c r="S21" s="168"/>
      <c r="T21" s="168"/>
      <c r="U21" s="168"/>
    </row>
    <row r="22" spans="1:21" s="170" customFormat="1" ht="18" customHeight="1" x14ac:dyDescent="0.25">
      <c r="A22" s="204" t="s">
        <v>63</v>
      </c>
      <c r="B22" s="205"/>
      <c r="C22" s="228"/>
      <c r="D22" s="178"/>
      <c r="E22" s="201"/>
      <c r="F22" s="178"/>
      <c r="G22" s="201"/>
      <c r="H22" s="201"/>
      <c r="I22" s="201"/>
      <c r="J22" s="178"/>
      <c r="K22" s="201"/>
      <c r="L22" s="178"/>
      <c r="M22" s="201"/>
      <c r="N22" s="178"/>
      <c r="O22" s="201"/>
      <c r="P22" s="234">
        <f t="shared" si="0"/>
        <v>0</v>
      </c>
      <c r="Q22" s="168"/>
      <c r="R22" s="168"/>
      <c r="S22" s="168"/>
      <c r="T22" s="168"/>
      <c r="U22" s="168"/>
    </row>
    <row r="23" spans="1:21" s="170" customFormat="1" ht="18" customHeight="1" x14ac:dyDescent="0.25">
      <c r="A23" s="204" t="s">
        <v>64</v>
      </c>
      <c r="B23" s="205"/>
      <c r="C23" s="228"/>
      <c r="D23" s="178"/>
      <c r="E23" s="201"/>
      <c r="F23" s="178"/>
      <c r="G23" s="201"/>
      <c r="H23" s="201"/>
      <c r="I23" s="201"/>
      <c r="J23" s="178"/>
      <c r="K23" s="201"/>
      <c r="L23" s="178"/>
      <c r="M23" s="201"/>
      <c r="N23" s="178"/>
      <c r="O23" s="201"/>
      <c r="P23" s="234">
        <f t="shared" si="0"/>
        <v>0</v>
      </c>
      <c r="Q23" s="168"/>
      <c r="R23" s="168"/>
      <c r="S23" s="168"/>
      <c r="T23" s="168"/>
      <c r="U23" s="168"/>
    </row>
    <row r="24" spans="1:21" s="170" customFormat="1" ht="18" customHeight="1" x14ac:dyDescent="0.25">
      <c r="A24" s="204" t="s">
        <v>65</v>
      </c>
      <c r="B24" s="205"/>
      <c r="C24" s="228"/>
      <c r="D24" s="178"/>
      <c r="E24" s="201"/>
      <c r="F24" s="178"/>
      <c r="G24" s="201"/>
      <c r="H24" s="201"/>
      <c r="I24" s="201"/>
      <c r="J24" s="178"/>
      <c r="K24" s="201"/>
      <c r="L24" s="178"/>
      <c r="M24" s="201"/>
      <c r="N24" s="178"/>
      <c r="O24" s="201"/>
      <c r="P24" s="234">
        <f t="shared" si="0"/>
        <v>0</v>
      </c>
      <c r="Q24" s="168"/>
      <c r="R24" s="168"/>
      <c r="S24" s="168"/>
      <c r="T24" s="168"/>
      <c r="U24" s="168"/>
    </row>
    <row r="25" spans="1:21" s="170" customFormat="1" ht="18" customHeight="1" x14ac:dyDescent="0.25">
      <c r="A25" s="204" t="s">
        <v>66</v>
      </c>
      <c r="B25" s="205"/>
      <c r="C25" s="228"/>
      <c r="D25" s="178"/>
      <c r="E25" s="201"/>
      <c r="F25" s="178"/>
      <c r="G25" s="201"/>
      <c r="H25" s="201"/>
      <c r="I25" s="201"/>
      <c r="J25" s="178"/>
      <c r="K25" s="201"/>
      <c r="L25" s="178"/>
      <c r="M25" s="201"/>
      <c r="N25" s="178"/>
      <c r="O25" s="201"/>
      <c r="P25" s="234">
        <f t="shared" si="0"/>
        <v>0</v>
      </c>
      <c r="Q25" s="168"/>
      <c r="R25" s="168"/>
      <c r="S25" s="168"/>
      <c r="T25" s="168"/>
      <c r="U25" s="168"/>
    </row>
    <row r="26" spans="1:21" s="170" customFormat="1" ht="18" customHeight="1" x14ac:dyDescent="0.25">
      <c r="A26" s="204" t="s">
        <v>67</v>
      </c>
      <c r="B26" s="205"/>
      <c r="C26" s="228"/>
      <c r="D26" s="178"/>
      <c r="E26" s="201"/>
      <c r="F26" s="178"/>
      <c r="G26" s="201"/>
      <c r="H26" s="201"/>
      <c r="I26" s="201"/>
      <c r="J26" s="178"/>
      <c r="K26" s="201"/>
      <c r="L26" s="178"/>
      <c r="M26" s="201"/>
      <c r="N26" s="178"/>
      <c r="O26" s="201"/>
      <c r="P26" s="234">
        <f t="shared" si="0"/>
        <v>0</v>
      </c>
      <c r="Q26" s="168"/>
      <c r="R26" s="168"/>
      <c r="S26" s="168"/>
      <c r="T26" s="168"/>
      <c r="U26" s="168"/>
    </row>
    <row r="27" spans="1:21" s="170" customFormat="1" ht="18" customHeight="1" x14ac:dyDescent="0.25">
      <c r="A27" s="204" t="s">
        <v>68</v>
      </c>
      <c r="B27" s="205"/>
      <c r="C27" s="228"/>
      <c r="D27" s="178"/>
      <c r="E27" s="201"/>
      <c r="F27" s="178"/>
      <c r="G27" s="201"/>
      <c r="H27" s="201"/>
      <c r="I27" s="201"/>
      <c r="J27" s="178"/>
      <c r="K27" s="201"/>
      <c r="L27" s="178"/>
      <c r="M27" s="201"/>
      <c r="N27" s="178"/>
      <c r="O27" s="201"/>
      <c r="P27" s="234">
        <f t="shared" si="0"/>
        <v>0</v>
      </c>
      <c r="Q27" s="168"/>
      <c r="R27" s="168"/>
      <c r="S27" s="168"/>
      <c r="T27" s="168"/>
      <c r="U27" s="168"/>
    </row>
    <row r="28" spans="1:21" s="170" customFormat="1" ht="18" customHeight="1" x14ac:dyDescent="0.25">
      <c r="A28" s="204" t="s">
        <v>69</v>
      </c>
      <c r="B28" s="205"/>
      <c r="C28" s="228"/>
      <c r="D28" s="178"/>
      <c r="E28" s="201"/>
      <c r="F28" s="178"/>
      <c r="G28" s="201"/>
      <c r="H28" s="201"/>
      <c r="I28" s="201"/>
      <c r="J28" s="178"/>
      <c r="K28" s="201"/>
      <c r="L28" s="178"/>
      <c r="M28" s="201"/>
      <c r="N28" s="178"/>
      <c r="O28" s="201"/>
      <c r="P28" s="234">
        <f t="shared" si="0"/>
        <v>0</v>
      </c>
      <c r="Q28" s="168"/>
      <c r="R28" s="168"/>
      <c r="S28" s="168"/>
      <c r="T28" s="168"/>
      <c r="U28" s="168"/>
    </row>
    <row r="29" spans="1:21" s="170" customFormat="1" ht="18" customHeight="1" x14ac:dyDescent="0.25">
      <c r="A29" s="204" t="s">
        <v>70</v>
      </c>
      <c r="B29" s="205"/>
      <c r="C29" s="228"/>
      <c r="D29" s="178"/>
      <c r="E29" s="201"/>
      <c r="F29" s="178"/>
      <c r="G29" s="201"/>
      <c r="H29" s="201"/>
      <c r="I29" s="201"/>
      <c r="J29" s="178"/>
      <c r="K29" s="201"/>
      <c r="L29" s="178"/>
      <c r="M29" s="201"/>
      <c r="N29" s="178"/>
      <c r="O29" s="201"/>
      <c r="P29" s="234">
        <f t="shared" si="0"/>
        <v>0</v>
      </c>
      <c r="Q29" s="168"/>
      <c r="R29" s="168"/>
      <c r="S29" s="168"/>
      <c r="T29" s="168"/>
      <c r="U29" s="168"/>
    </row>
    <row r="30" spans="1:21" s="170" customFormat="1" ht="18" customHeight="1" x14ac:dyDescent="0.25">
      <c r="A30" s="204" t="s">
        <v>71</v>
      </c>
      <c r="B30" s="205"/>
      <c r="C30" s="228"/>
      <c r="D30" s="178"/>
      <c r="E30" s="201"/>
      <c r="F30" s="178"/>
      <c r="G30" s="201"/>
      <c r="H30" s="201"/>
      <c r="I30" s="201"/>
      <c r="J30" s="178"/>
      <c r="K30" s="201"/>
      <c r="L30" s="178"/>
      <c r="M30" s="201"/>
      <c r="N30" s="178"/>
      <c r="O30" s="201"/>
      <c r="P30" s="234">
        <f t="shared" si="0"/>
        <v>0</v>
      </c>
      <c r="Q30" s="168"/>
      <c r="R30" s="168"/>
      <c r="S30" s="168"/>
      <c r="T30" s="168"/>
      <c r="U30" s="168"/>
    </row>
    <row r="31" spans="1:21" s="170" customFormat="1" ht="18" customHeight="1" x14ac:dyDescent="0.25">
      <c r="A31" s="204" t="s">
        <v>72</v>
      </c>
      <c r="B31" s="205"/>
      <c r="C31" s="228"/>
      <c r="D31" s="178"/>
      <c r="E31" s="201"/>
      <c r="F31" s="178"/>
      <c r="G31" s="201"/>
      <c r="H31" s="201"/>
      <c r="I31" s="201"/>
      <c r="J31" s="178"/>
      <c r="K31" s="201"/>
      <c r="L31" s="178"/>
      <c r="M31" s="201"/>
      <c r="N31" s="178"/>
      <c r="O31" s="201"/>
      <c r="P31" s="234">
        <f t="shared" si="0"/>
        <v>0</v>
      </c>
      <c r="Q31" s="168"/>
      <c r="R31" s="168"/>
      <c r="S31" s="168"/>
      <c r="T31" s="168"/>
      <c r="U31" s="168"/>
    </row>
    <row r="32" spans="1:21" s="170" customFormat="1" ht="18" customHeight="1" thickBot="1" x14ac:dyDescent="0.3">
      <c r="A32" s="198" t="s">
        <v>87</v>
      </c>
      <c r="B32" s="214"/>
      <c r="C32" s="215"/>
      <c r="D32" s="200"/>
      <c r="E32" s="226">
        <f>SUMPRODUCT(ROUND(E20:E31,2))</f>
        <v>0</v>
      </c>
      <c r="F32" s="200"/>
      <c r="G32" s="227">
        <f>SUMPRODUCT(ROUND(G20:G31,2))</f>
        <v>0</v>
      </c>
      <c r="H32" s="227">
        <f>SUMPRODUCT(ROUND(H20:H31,2))</f>
        <v>0</v>
      </c>
      <c r="I32" s="226">
        <f>SUMPRODUCT(ROUND(I20:I31,2))</f>
        <v>0</v>
      </c>
      <c r="J32" s="200"/>
      <c r="K32" s="226">
        <f>SUMPRODUCT(ROUND(K20:K31,2))</f>
        <v>0</v>
      </c>
      <c r="L32" s="200"/>
      <c r="M32" s="226">
        <f>SUMPRODUCT(ROUND(M20:M31,2))</f>
        <v>0</v>
      </c>
      <c r="N32" s="200"/>
      <c r="O32" s="226">
        <f>SUMPRODUCT(ROUND(O20:O31,2))</f>
        <v>0</v>
      </c>
      <c r="P32" s="222">
        <f>SUM(P20:P31)</f>
        <v>0</v>
      </c>
      <c r="Q32" s="168"/>
      <c r="R32" s="168"/>
      <c r="S32" s="168"/>
      <c r="T32" s="168"/>
      <c r="U32" s="168"/>
    </row>
    <row r="33" spans="1:21" ht="5.15" customHeight="1" thickTop="1" x14ac:dyDescent="0.25">
      <c r="R33" s="168"/>
    </row>
    <row r="34" spans="1:21" s="170" customFormat="1" ht="18" customHeight="1" x14ac:dyDescent="0.25">
      <c r="A34" s="213" t="s">
        <v>89</v>
      </c>
      <c r="B34" s="218"/>
      <c r="C34" s="209"/>
      <c r="D34" s="219"/>
      <c r="E34" s="220"/>
      <c r="F34" s="219"/>
      <c r="G34" s="220"/>
      <c r="H34" s="220"/>
      <c r="I34" s="220"/>
      <c r="J34" s="220"/>
      <c r="K34" s="220"/>
      <c r="L34" s="220"/>
      <c r="M34" s="220"/>
      <c r="N34" s="211"/>
      <c r="O34" s="212"/>
      <c r="P34" s="235">
        <f>ROUND(O34,2)</f>
        <v>0</v>
      </c>
      <c r="Q34" s="168"/>
      <c r="R34" s="168"/>
      <c r="S34" s="168"/>
      <c r="T34" s="168"/>
      <c r="U34" s="168"/>
    </row>
    <row r="35" spans="1:21" s="170" customFormat="1" ht="18" customHeight="1" thickBot="1" x14ac:dyDescent="0.3">
      <c r="A35" s="198" t="s">
        <v>75</v>
      </c>
      <c r="B35" s="214"/>
      <c r="C35" s="214"/>
      <c r="D35" s="216"/>
      <c r="E35" s="217"/>
      <c r="F35" s="216"/>
      <c r="G35" s="217"/>
      <c r="H35" s="217"/>
      <c r="I35" s="217"/>
      <c r="J35" s="216"/>
      <c r="K35" s="217"/>
      <c r="L35" s="217"/>
      <c r="M35" s="217"/>
      <c r="N35" s="217"/>
      <c r="O35" s="217"/>
      <c r="P35" s="222">
        <f>P32+P34</f>
        <v>0</v>
      </c>
      <c r="Q35" s="168"/>
      <c r="R35" s="168"/>
      <c r="S35" s="168"/>
      <c r="T35" s="168"/>
      <c r="U35" s="168"/>
    </row>
    <row r="36" spans="1:21" ht="12" thickTop="1" x14ac:dyDescent="0.25">
      <c r="R36" s="168"/>
    </row>
    <row r="37" spans="1:21" x14ac:dyDescent="0.25">
      <c r="R37" s="168"/>
    </row>
    <row r="38" spans="1:21" s="170" customFormat="1" ht="18" customHeight="1" x14ac:dyDescent="0.25">
      <c r="A38" s="189" t="s">
        <v>83</v>
      </c>
      <c r="B38" s="202"/>
      <c r="C38" s="190"/>
      <c r="D38" s="190"/>
      <c r="E38" s="190"/>
      <c r="F38" s="190"/>
      <c r="G38" s="190"/>
      <c r="H38" s="190"/>
      <c r="I38" s="191"/>
      <c r="J38" s="191"/>
      <c r="K38" s="191"/>
      <c r="L38" s="191"/>
      <c r="M38" s="191"/>
      <c r="N38" s="191"/>
      <c r="O38" s="191"/>
      <c r="P38" s="192"/>
      <c r="Q38" s="168"/>
      <c r="R38" s="168"/>
      <c r="S38" s="168"/>
      <c r="T38" s="168"/>
      <c r="U38" s="168"/>
    </row>
    <row r="39" spans="1:21" ht="15" customHeight="1" x14ac:dyDescent="0.25">
      <c r="A39" s="225" t="s">
        <v>86</v>
      </c>
      <c r="B39" s="197"/>
      <c r="C39" s="196"/>
      <c r="D39" s="196"/>
      <c r="E39" s="196"/>
      <c r="F39" s="196"/>
      <c r="G39" s="196"/>
      <c r="H39" s="196"/>
      <c r="I39" s="175"/>
      <c r="J39" s="175"/>
      <c r="K39" s="169"/>
      <c r="L39" s="100"/>
      <c r="R39" s="168"/>
    </row>
    <row r="40" spans="1:21" ht="12" customHeight="1" x14ac:dyDescent="0.25">
      <c r="A40" s="196"/>
      <c r="B40" s="196"/>
      <c r="C40" s="196"/>
      <c r="D40" s="196"/>
      <c r="E40" s="196"/>
      <c r="F40" s="196"/>
      <c r="G40" s="196"/>
      <c r="H40" s="196"/>
      <c r="I40" s="175"/>
      <c r="J40" s="175"/>
      <c r="K40" s="169"/>
      <c r="L40" s="169"/>
      <c r="R40" s="168"/>
    </row>
    <row r="41" spans="1:21" s="170" customFormat="1" ht="18" customHeight="1" x14ac:dyDescent="0.25">
      <c r="A41" s="208">
        <f>$A$10</f>
        <v>3</v>
      </c>
      <c r="B41" s="181" t="str">
        <f>$B$10</f>
        <v>Name, Vorname Mitarbeiter/in:</v>
      </c>
      <c r="C41" s="183"/>
      <c r="D41" s="184"/>
      <c r="E41" s="608" t="str">
        <f>IF($E$10="","",$E$10)</f>
        <v/>
      </c>
      <c r="F41" s="609"/>
      <c r="G41" s="610"/>
      <c r="P41" s="185"/>
      <c r="Q41" s="168"/>
      <c r="R41" s="168"/>
      <c r="S41" s="168"/>
      <c r="T41" s="168"/>
      <c r="U41" s="168"/>
    </row>
    <row r="42" spans="1:21" s="171" customFormat="1" ht="5.15" customHeight="1" x14ac:dyDescent="0.25">
      <c r="A42" s="186"/>
      <c r="B42" s="186"/>
      <c r="C42" s="186"/>
      <c r="D42" s="185"/>
      <c r="E42" s="185"/>
      <c r="F42" s="185"/>
      <c r="G42" s="185"/>
      <c r="H42" s="185"/>
      <c r="I42" s="185"/>
      <c r="J42" s="185"/>
      <c r="K42" s="185"/>
      <c r="L42" s="185"/>
      <c r="M42" s="185"/>
      <c r="N42" s="185"/>
      <c r="O42" s="185"/>
      <c r="P42" s="185"/>
      <c r="Q42" s="168"/>
      <c r="R42" s="168"/>
      <c r="S42" s="168"/>
      <c r="T42" s="168"/>
      <c r="U42" s="168"/>
    </row>
    <row r="43" spans="1:21" s="171" customFormat="1" ht="18" customHeight="1" x14ac:dyDescent="0.25">
      <c r="A43" s="181" t="str">
        <f>$A$12</f>
        <v>Beschäftigungszeitraum im Projekt vom:</v>
      </c>
      <c r="B43" s="199"/>
      <c r="C43" s="183"/>
      <c r="D43" s="187"/>
      <c r="E43" s="182" t="str">
        <f>IF($E$12="","",$E$12)</f>
        <v/>
      </c>
      <c r="F43" s="188" t="s">
        <v>4</v>
      </c>
      <c r="G43" s="182" t="str">
        <f>IF($G$12="","",$G$12)</f>
        <v/>
      </c>
      <c r="L43" s="185"/>
      <c r="Q43" s="168"/>
      <c r="R43" s="168"/>
      <c r="S43" s="168"/>
      <c r="T43" s="168"/>
      <c r="U43" s="168"/>
    </row>
    <row r="44" spans="1:21" x14ac:dyDescent="0.25">
      <c r="R44" s="168"/>
    </row>
    <row r="45" spans="1:21" s="170" customFormat="1" ht="12" customHeight="1" x14ac:dyDescent="0.25">
      <c r="A45" s="590" t="s">
        <v>60</v>
      </c>
      <c r="B45" s="591"/>
      <c r="C45" s="599" t="s">
        <v>77</v>
      </c>
      <c r="D45" s="590" t="s">
        <v>149</v>
      </c>
      <c r="E45" s="602"/>
      <c r="F45" s="570" t="s">
        <v>52</v>
      </c>
      <c r="G45" s="571"/>
      <c r="H45" s="606"/>
      <c r="I45" s="606"/>
      <c r="J45" s="570" t="s">
        <v>53</v>
      </c>
      <c r="K45" s="571"/>
      <c r="L45" s="570" t="s">
        <v>150</v>
      </c>
      <c r="M45" s="571"/>
      <c r="N45" s="570" t="s">
        <v>151</v>
      </c>
      <c r="O45" s="571"/>
      <c r="P45" s="584" t="s">
        <v>54</v>
      </c>
      <c r="Q45" s="168"/>
      <c r="R45" s="168"/>
      <c r="S45" s="168"/>
      <c r="T45" s="168"/>
      <c r="U45" s="168"/>
    </row>
    <row r="46" spans="1:21" s="170" customFormat="1" ht="12" customHeight="1" x14ac:dyDescent="0.25">
      <c r="A46" s="592"/>
      <c r="B46" s="593"/>
      <c r="C46" s="600"/>
      <c r="D46" s="592"/>
      <c r="E46" s="603"/>
      <c r="F46" s="572"/>
      <c r="G46" s="573"/>
      <c r="H46" s="607"/>
      <c r="I46" s="607"/>
      <c r="J46" s="572"/>
      <c r="K46" s="573"/>
      <c r="L46" s="572"/>
      <c r="M46" s="573"/>
      <c r="N46" s="572"/>
      <c r="O46" s="573"/>
      <c r="P46" s="585"/>
      <c r="Q46" s="168"/>
      <c r="R46" s="168"/>
      <c r="S46" s="168"/>
      <c r="T46" s="168"/>
      <c r="U46" s="168"/>
    </row>
    <row r="47" spans="1:21" s="170" customFormat="1" ht="12" customHeight="1" x14ac:dyDescent="0.25">
      <c r="A47" s="592"/>
      <c r="B47" s="593"/>
      <c r="C47" s="600"/>
      <c r="D47" s="604"/>
      <c r="E47" s="605"/>
      <c r="F47" s="572"/>
      <c r="G47" s="573"/>
      <c r="H47" s="607"/>
      <c r="I47" s="607"/>
      <c r="J47" s="572"/>
      <c r="K47" s="573"/>
      <c r="L47" s="572"/>
      <c r="M47" s="573"/>
      <c r="N47" s="572"/>
      <c r="O47" s="573"/>
      <c r="P47" s="585"/>
      <c r="Q47" s="168"/>
      <c r="R47" s="168"/>
      <c r="S47" s="168"/>
      <c r="T47" s="168"/>
      <c r="U47" s="168"/>
    </row>
    <row r="48" spans="1:21" s="170" customFormat="1" ht="12" customHeight="1" x14ac:dyDescent="0.25">
      <c r="A48" s="592"/>
      <c r="B48" s="593"/>
      <c r="C48" s="600"/>
      <c r="D48" s="572" t="s">
        <v>33</v>
      </c>
      <c r="E48" s="596" t="s">
        <v>55</v>
      </c>
      <c r="F48" s="572" t="s">
        <v>33</v>
      </c>
      <c r="G48" s="596" t="s">
        <v>56</v>
      </c>
      <c r="H48" s="596" t="s">
        <v>57</v>
      </c>
      <c r="I48" s="596" t="s">
        <v>58</v>
      </c>
      <c r="J48" s="572" t="s">
        <v>33</v>
      </c>
      <c r="K48" s="573" t="s">
        <v>55</v>
      </c>
      <c r="L48" s="572" t="s">
        <v>33</v>
      </c>
      <c r="M48" s="573" t="s">
        <v>55</v>
      </c>
      <c r="N48" s="572" t="s">
        <v>33</v>
      </c>
      <c r="O48" s="573" t="s">
        <v>55</v>
      </c>
      <c r="P48" s="585"/>
      <c r="Q48" s="168"/>
      <c r="R48" s="168"/>
      <c r="S48" s="168"/>
      <c r="T48" s="168"/>
      <c r="U48" s="168"/>
    </row>
    <row r="49" spans="1:21" s="170" customFormat="1" ht="12" customHeight="1" x14ac:dyDescent="0.25">
      <c r="A49" s="592"/>
      <c r="B49" s="593"/>
      <c r="C49" s="600"/>
      <c r="D49" s="574"/>
      <c r="E49" s="597"/>
      <c r="F49" s="574"/>
      <c r="G49" s="597"/>
      <c r="H49" s="597"/>
      <c r="I49" s="597"/>
      <c r="J49" s="574"/>
      <c r="K49" s="576"/>
      <c r="L49" s="574"/>
      <c r="M49" s="576"/>
      <c r="N49" s="574"/>
      <c r="O49" s="576"/>
      <c r="P49" s="585"/>
      <c r="Q49" s="168"/>
      <c r="R49" s="168"/>
      <c r="S49" s="168"/>
      <c r="T49" s="168"/>
      <c r="U49" s="168"/>
    </row>
    <row r="50" spans="1:21" s="170" customFormat="1" ht="12" customHeight="1" x14ac:dyDescent="0.25">
      <c r="A50" s="594"/>
      <c r="B50" s="595"/>
      <c r="C50" s="601"/>
      <c r="D50" s="575"/>
      <c r="E50" s="598"/>
      <c r="F50" s="575"/>
      <c r="G50" s="598"/>
      <c r="H50" s="598"/>
      <c r="I50" s="598"/>
      <c r="J50" s="575"/>
      <c r="K50" s="577"/>
      <c r="L50" s="575"/>
      <c r="M50" s="577"/>
      <c r="N50" s="575"/>
      <c r="O50" s="577"/>
      <c r="P50" s="586"/>
      <c r="Q50" s="168"/>
      <c r="R50" s="168"/>
      <c r="S50" s="168"/>
      <c r="T50" s="168"/>
      <c r="U50" s="168"/>
    </row>
    <row r="51" spans="1:21" s="170" customFormat="1" ht="18" customHeight="1" x14ac:dyDescent="0.25">
      <c r="A51" s="206" t="s">
        <v>61</v>
      </c>
      <c r="B51" s="207"/>
      <c r="C51" s="203"/>
      <c r="D51" s="179">
        <f t="shared" ref="D51:D62" si="1">D20</f>
        <v>0</v>
      </c>
      <c r="E51" s="229">
        <f>IF(C20=0,0,ROUND(ROUND(E20,2)/ROUND($C20,2)*ROUND($C51,2),2))</f>
        <v>0</v>
      </c>
      <c r="F51" s="179">
        <f t="shared" ref="F51:F62" si="2">F20</f>
        <v>0</v>
      </c>
      <c r="G51" s="229">
        <f>IF(C20=0,0,ROUND(ROUND(G20,2)/ROUND($C20,2)*ROUND($C51,2),2))</f>
        <v>0</v>
      </c>
      <c r="H51" s="229">
        <f>IF(C20=0,0,ROUND(ROUND(H20,2)/ROUND($C20,2)*ROUND($C51,2),2))</f>
        <v>0</v>
      </c>
      <c r="I51" s="229">
        <f>IF(C20=0,0,ROUND(ROUND(I20,2)/ROUND($C20,2)*ROUND($C51,2),2))</f>
        <v>0</v>
      </c>
      <c r="J51" s="179">
        <f t="shared" ref="J51:J62" si="3">J20</f>
        <v>0</v>
      </c>
      <c r="K51" s="229">
        <f>IF(C20=0,0,ROUND(ROUND(K20,2)/ROUND($C20,2)*ROUND($C51,2),2))</f>
        <v>0</v>
      </c>
      <c r="L51" s="179">
        <f t="shared" ref="L51:N51" si="4">L20</f>
        <v>0</v>
      </c>
      <c r="M51" s="229">
        <f>IF(C20=0,0,ROUND(ROUND(M20,2)/ROUND($C20,2)*ROUND($C51,2),2))</f>
        <v>0</v>
      </c>
      <c r="N51" s="179">
        <f t="shared" si="4"/>
        <v>0</v>
      </c>
      <c r="O51" s="229">
        <f>IF(C20=0,0,ROUND(ROUND(O20,2)/ROUND($C20,2)*ROUND($C51,2),2))</f>
        <v>0</v>
      </c>
      <c r="P51" s="233">
        <f>ROUND(E51,2)+ROUND(G51,2)+ROUND(H51,2)+ROUND(I51,2)+ROUND(K51,2)+ROUND(M51,2)-ROUND(O51,2)</f>
        <v>0</v>
      </c>
      <c r="Q51" s="168"/>
      <c r="R51" s="168"/>
      <c r="S51" s="168"/>
      <c r="T51" s="168"/>
      <c r="U51" s="168"/>
    </row>
    <row r="52" spans="1:21" s="170" customFormat="1" ht="18" customHeight="1" x14ac:dyDescent="0.25">
      <c r="A52" s="204" t="s">
        <v>62</v>
      </c>
      <c r="B52" s="205"/>
      <c r="C52" s="203"/>
      <c r="D52" s="176">
        <f t="shared" si="1"/>
        <v>0</v>
      </c>
      <c r="E52" s="229">
        <f t="shared" ref="E52:E62" si="5">IF(C21=0,0,ROUND(ROUND(E21,2)/ROUND($C21,2)*ROUND($C52,2),2))</f>
        <v>0</v>
      </c>
      <c r="F52" s="176">
        <f t="shared" si="2"/>
        <v>0</v>
      </c>
      <c r="G52" s="229">
        <f t="shared" ref="G52:G62" si="6">IF(C21=0,0,ROUND(ROUND(G21,2)/ROUND($C21,2)*ROUND($C52,2),2))</f>
        <v>0</v>
      </c>
      <c r="H52" s="229">
        <f t="shared" ref="H52:H62" si="7">IF(C21=0,0,ROUND(ROUND(H21,2)/ROUND($C21,2)*ROUND($C52,2),2))</f>
        <v>0</v>
      </c>
      <c r="I52" s="229">
        <f t="shared" ref="I52:I62" si="8">IF(C21=0,0,ROUND(ROUND(I21,2)/ROUND($C21,2)*ROUND($C52,2),2))</f>
        <v>0</v>
      </c>
      <c r="J52" s="176">
        <f t="shared" si="3"/>
        <v>0</v>
      </c>
      <c r="K52" s="229">
        <f t="shared" ref="K52:K62" si="9">IF(C21=0,0,ROUND(ROUND(K21,2)/ROUND($C21,2)*ROUND($C52,2),2))</f>
        <v>0</v>
      </c>
      <c r="L52" s="176">
        <f t="shared" ref="L52" si="10">L21</f>
        <v>0</v>
      </c>
      <c r="M52" s="229">
        <f t="shared" ref="M52:M62" si="11">IF(C21=0,0,ROUND(ROUND(M21,2)/ROUND($C21,2)*ROUND($C52,2),2))</f>
        <v>0</v>
      </c>
      <c r="N52" s="176">
        <f t="shared" ref="N52" si="12">N21</f>
        <v>0</v>
      </c>
      <c r="O52" s="229">
        <f t="shared" ref="O52:O62" si="13">IF(C21=0,0,ROUND(ROUND(O21,2)/ROUND($C21,2)*ROUND($C52,2),2))</f>
        <v>0</v>
      </c>
      <c r="P52" s="234">
        <f t="shared" ref="P52:P62" si="14">ROUND(E52,2)+ROUND(G52,2)+ROUND(H52,2)+ROUND(I52,2)+ROUND(K52,2)+ROUND(M52,2)-ROUND(O52,2)</f>
        <v>0</v>
      </c>
      <c r="Q52" s="168"/>
      <c r="R52" s="168"/>
      <c r="S52" s="168"/>
      <c r="T52" s="168"/>
      <c r="U52" s="168"/>
    </row>
    <row r="53" spans="1:21" s="170" customFormat="1" ht="18" customHeight="1" x14ac:dyDescent="0.25">
      <c r="A53" s="204" t="s">
        <v>63</v>
      </c>
      <c r="B53" s="205"/>
      <c r="C53" s="203"/>
      <c r="D53" s="176">
        <f t="shared" si="1"/>
        <v>0</v>
      </c>
      <c r="E53" s="229">
        <f t="shared" si="5"/>
        <v>0</v>
      </c>
      <c r="F53" s="176">
        <f t="shared" si="2"/>
        <v>0</v>
      </c>
      <c r="G53" s="229">
        <f t="shared" si="6"/>
        <v>0</v>
      </c>
      <c r="H53" s="229">
        <f t="shared" si="7"/>
        <v>0</v>
      </c>
      <c r="I53" s="229">
        <f t="shared" si="8"/>
        <v>0</v>
      </c>
      <c r="J53" s="176">
        <f t="shared" si="3"/>
        <v>0</v>
      </c>
      <c r="K53" s="229">
        <f t="shared" si="9"/>
        <v>0</v>
      </c>
      <c r="L53" s="176">
        <f t="shared" ref="L53" si="15">L22</f>
        <v>0</v>
      </c>
      <c r="M53" s="229">
        <f t="shared" si="11"/>
        <v>0</v>
      </c>
      <c r="N53" s="176">
        <f t="shared" ref="N53" si="16">N22</f>
        <v>0</v>
      </c>
      <c r="O53" s="229">
        <f t="shared" si="13"/>
        <v>0</v>
      </c>
      <c r="P53" s="234">
        <f t="shared" si="14"/>
        <v>0</v>
      </c>
      <c r="Q53" s="168"/>
      <c r="R53" s="168"/>
      <c r="S53" s="168"/>
      <c r="T53" s="168"/>
      <c r="U53" s="168"/>
    </row>
    <row r="54" spans="1:21" s="170" customFormat="1" ht="18" customHeight="1" x14ac:dyDescent="0.25">
      <c r="A54" s="204" t="s">
        <v>64</v>
      </c>
      <c r="B54" s="205"/>
      <c r="C54" s="203"/>
      <c r="D54" s="176">
        <f t="shared" si="1"/>
        <v>0</v>
      </c>
      <c r="E54" s="229">
        <f t="shared" si="5"/>
        <v>0</v>
      </c>
      <c r="F54" s="176">
        <f t="shared" si="2"/>
        <v>0</v>
      </c>
      <c r="G54" s="229">
        <f t="shared" si="6"/>
        <v>0</v>
      </c>
      <c r="H54" s="229">
        <f t="shared" si="7"/>
        <v>0</v>
      </c>
      <c r="I54" s="229">
        <f t="shared" si="8"/>
        <v>0</v>
      </c>
      <c r="J54" s="176">
        <f t="shared" si="3"/>
        <v>0</v>
      </c>
      <c r="K54" s="229">
        <f t="shared" si="9"/>
        <v>0</v>
      </c>
      <c r="L54" s="176">
        <f t="shared" ref="L54" si="17">L23</f>
        <v>0</v>
      </c>
      <c r="M54" s="229">
        <f t="shared" si="11"/>
        <v>0</v>
      </c>
      <c r="N54" s="176">
        <f t="shared" ref="N54" si="18">N23</f>
        <v>0</v>
      </c>
      <c r="O54" s="229">
        <f t="shared" si="13"/>
        <v>0</v>
      </c>
      <c r="P54" s="234">
        <f t="shared" si="14"/>
        <v>0</v>
      </c>
      <c r="Q54" s="168"/>
      <c r="R54" s="168"/>
      <c r="S54" s="168"/>
      <c r="T54" s="168"/>
      <c r="U54" s="168"/>
    </row>
    <row r="55" spans="1:21" s="170" customFormat="1" ht="18" customHeight="1" x14ac:dyDescent="0.25">
      <c r="A55" s="204" t="s">
        <v>65</v>
      </c>
      <c r="B55" s="205"/>
      <c r="C55" s="203"/>
      <c r="D55" s="176">
        <f t="shared" si="1"/>
        <v>0</v>
      </c>
      <c r="E55" s="229">
        <f t="shared" si="5"/>
        <v>0</v>
      </c>
      <c r="F55" s="176">
        <f t="shared" si="2"/>
        <v>0</v>
      </c>
      <c r="G55" s="229">
        <f t="shared" si="6"/>
        <v>0</v>
      </c>
      <c r="H55" s="229">
        <f t="shared" si="7"/>
        <v>0</v>
      </c>
      <c r="I55" s="229">
        <f t="shared" si="8"/>
        <v>0</v>
      </c>
      <c r="J55" s="176">
        <f t="shared" si="3"/>
        <v>0</v>
      </c>
      <c r="K55" s="229">
        <f t="shared" si="9"/>
        <v>0</v>
      </c>
      <c r="L55" s="176">
        <f t="shared" ref="L55" si="19">L24</f>
        <v>0</v>
      </c>
      <c r="M55" s="229">
        <f t="shared" si="11"/>
        <v>0</v>
      </c>
      <c r="N55" s="176">
        <f t="shared" ref="N55" si="20">N24</f>
        <v>0</v>
      </c>
      <c r="O55" s="229">
        <f t="shared" si="13"/>
        <v>0</v>
      </c>
      <c r="P55" s="234">
        <f t="shared" si="14"/>
        <v>0</v>
      </c>
      <c r="Q55" s="168"/>
      <c r="R55" s="168"/>
      <c r="S55" s="168"/>
      <c r="T55" s="168"/>
      <c r="U55" s="168"/>
    </row>
    <row r="56" spans="1:21" s="170" customFormat="1" ht="18" customHeight="1" x14ac:dyDescent="0.25">
      <c r="A56" s="204" t="s">
        <v>66</v>
      </c>
      <c r="B56" s="205"/>
      <c r="C56" s="203"/>
      <c r="D56" s="176">
        <f t="shared" si="1"/>
        <v>0</v>
      </c>
      <c r="E56" s="229">
        <f t="shared" si="5"/>
        <v>0</v>
      </c>
      <c r="F56" s="176">
        <f t="shared" si="2"/>
        <v>0</v>
      </c>
      <c r="G56" s="229">
        <f t="shared" si="6"/>
        <v>0</v>
      </c>
      <c r="H56" s="229">
        <f t="shared" si="7"/>
        <v>0</v>
      </c>
      <c r="I56" s="229">
        <f t="shared" si="8"/>
        <v>0</v>
      </c>
      <c r="J56" s="176">
        <f t="shared" si="3"/>
        <v>0</v>
      </c>
      <c r="K56" s="229">
        <f t="shared" si="9"/>
        <v>0</v>
      </c>
      <c r="L56" s="176">
        <f t="shared" ref="L56" si="21">L25</f>
        <v>0</v>
      </c>
      <c r="M56" s="229">
        <f t="shared" si="11"/>
        <v>0</v>
      </c>
      <c r="N56" s="176">
        <f t="shared" ref="N56" si="22">N25</f>
        <v>0</v>
      </c>
      <c r="O56" s="229">
        <f t="shared" si="13"/>
        <v>0</v>
      </c>
      <c r="P56" s="234">
        <f t="shared" si="14"/>
        <v>0</v>
      </c>
      <c r="Q56" s="168"/>
      <c r="R56" s="168"/>
      <c r="S56" s="168"/>
      <c r="T56" s="168"/>
      <c r="U56" s="168"/>
    </row>
    <row r="57" spans="1:21" s="170" customFormat="1" ht="18" customHeight="1" x14ac:dyDescent="0.25">
      <c r="A57" s="204" t="s">
        <v>67</v>
      </c>
      <c r="B57" s="205"/>
      <c r="C57" s="203"/>
      <c r="D57" s="176">
        <f t="shared" si="1"/>
        <v>0</v>
      </c>
      <c r="E57" s="229">
        <f t="shared" si="5"/>
        <v>0</v>
      </c>
      <c r="F57" s="176">
        <f t="shared" si="2"/>
        <v>0</v>
      </c>
      <c r="G57" s="229">
        <f t="shared" si="6"/>
        <v>0</v>
      </c>
      <c r="H57" s="229">
        <f t="shared" si="7"/>
        <v>0</v>
      </c>
      <c r="I57" s="229">
        <f t="shared" si="8"/>
        <v>0</v>
      </c>
      <c r="J57" s="176">
        <f t="shared" si="3"/>
        <v>0</v>
      </c>
      <c r="K57" s="229">
        <f t="shared" si="9"/>
        <v>0</v>
      </c>
      <c r="L57" s="176">
        <f t="shared" ref="L57" si="23">L26</f>
        <v>0</v>
      </c>
      <c r="M57" s="229">
        <f t="shared" si="11"/>
        <v>0</v>
      </c>
      <c r="N57" s="176">
        <f t="shared" ref="N57" si="24">N26</f>
        <v>0</v>
      </c>
      <c r="O57" s="229">
        <f t="shared" si="13"/>
        <v>0</v>
      </c>
      <c r="P57" s="234">
        <f t="shared" si="14"/>
        <v>0</v>
      </c>
      <c r="Q57" s="168"/>
      <c r="R57" s="168"/>
      <c r="S57" s="168"/>
      <c r="T57" s="168"/>
      <c r="U57" s="168"/>
    </row>
    <row r="58" spans="1:21" s="170" customFormat="1" ht="18" customHeight="1" x14ac:dyDescent="0.25">
      <c r="A58" s="204" t="s">
        <v>68</v>
      </c>
      <c r="B58" s="205"/>
      <c r="C58" s="203"/>
      <c r="D58" s="176">
        <f t="shared" si="1"/>
        <v>0</v>
      </c>
      <c r="E58" s="229">
        <f t="shared" si="5"/>
        <v>0</v>
      </c>
      <c r="F58" s="176">
        <f t="shared" si="2"/>
        <v>0</v>
      </c>
      <c r="G58" s="229">
        <f t="shared" si="6"/>
        <v>0</v>
      </c>
      <c r="H58" s="229">
        <f t="shared" si="7"/>
        <v>0</v>
      </c>
      <c r="I58" s="229">
        <f t="shared" si="8"/>
        <v>0</v>
      </c>
      <c r="J58" s="176">
        <f t="shared" si="3"/>
        <v>0</v>
      </c>
      <c r="K58" s="229">
        <f t="shared" si="9"/>
        <v>0</v>
      </c>
      <c r="L58" s="176">
        <f t="shared" ref="L58" si="25">L27</f>
        <v>0</v>
      </c>
      <c r="M58" s="229">
        <f t="shared" si="11"/>
        <v>0</v>
      </c>
      <c r="N58" s="176">
        <f t="shared" ref="N58" si="26">N27</f>
        <v>0</v>
      </c>
      <c r="O58" s="229">
        <f t="shared" si="13"/>
        <v>0</v>
      </c>
      <c r="P58" s="234">
        <f t="shared" si="14"/>
        <v>0</v>
      </c>
      <c r="Q58" s="168"/>
      <c r="R58" s="168"/>
      <c r="S58" s="168"/>
      <c r="T58" s="168"/>
      <c r="U58" s="168"/>
    </row>
    <row r="59" spans="1:21" s="170" customFormat="1" ht="18" customHeight="1" x14ac:dyDescent="0.25">
      <c r="A59" s="204" t="s">
        <v>69</v>
      </c>
      <c r="B59" s="205"/>
      <c r="C59" s="203"/>
      <c r="D59" s="176">
        <f t="shared" si="1"/>
        <v>0</v>
      </c>
      <c r="E59" s="229">
        <f t="shared" si="5"/>
        <v>0</v>
      </c>
      <c r="F59" s="176">
        <f t="shared" si="2"/>
        <v>0</v>
      </c>
      <c r="G59" s="229">
        <f t="shared" si="6"/>
        <v>0</v>
      </c>
      <c r="H59" s="229">
        <f t="shared" si="7"/>
        <v>0</v>
      </c>
      <c r="I59" s="229">
        <f t="shared" si="8"/>
        <v>0</v>
      </c>
      <c r="J59" s="176">
        <f t="shared" si="3"/>
        <v>0</v>
      </c>
      <c r="K59" s="229">
        <f t="shared" si="9"/>
        <v>0</v>
      </c>
      <c r="L59" s="176">
        <f t="shared" ref="L59" si="27">L28</f>
        <v>0</v>
      </c>
      <c r="M59" s="229">
        <f t="shared" si="11"/>
        <v>0</v>
      </c>
      <c r="N59" s="176">
        <f t="shared" ref="N59" si="28">N28</f>
        <v>0</v>
      </c>
      <c r="O59" s="229">
        <f t="shared" si="13"/>
        <v>0</v>
      </c>
      <c r="P59" s="234">
        <f t="shared" si="14"/>
        <v>0</v>
      </c>
      <c r="Q59" s="168"/>
      <c r="R59" s="168"/>
      <c r="S59" s="168"/>
      <c r="T59" s="168"/>
      <c r="U59" s="168"/>
    </row>
    <row r="60" spans="1:21" s="170" customFormat="1" ht="18" customHeight="1" x14ac:dyDescent="0.25">
      <c r="A60" s="204" t="s">
        <v>70</v>
      </c>
      <c r="B60" s="205"/>
      <c r="C60" s="203"/>
      <c r="D60" s="176">
        <f t="shared" si="1"/>
        <v>0</v>
      </c>
      <c r="E60" s="229">
        <f t="shared" si="5"/>
        <v>0</v>
      </c>
      <c r="F60" s="176">
        <f t="shared" si="2"/>
        <v>0</v>
      </c>
      <c r="G60" s="229">
        <f t="shared" si="6"/>
        <v>0</v>
      </c>
      <c r="H60" s="229">
        <f t="shared" si="7"/>
        <v>0</v>
      </c>
      <c r="I60" s="229">
        <f t="shared" si="8"/>
        <v>0</v>
      </c>
      <c r="J60" s="176">
        <f t="shared" si="3"/>
        <v>0</v>
      </c>
      <c r="K60" s="229">
        <f t="shared" si="9"/>
        <v>0</v>
      </c>
      <c r="L60" s="176">
        <f t="shared" ref="L60" si="29">L29</f>
        <v>0</v>
      </c>
      <c r="M60" s="229">
        <f t="shared" si="11"/>
        <v>0</v>
      </c>
      <c r="N60" s="176">
        <f t="shared" ref="N60" si="30">N29</f>
        <v>0</v>
      </c>
      <c r="O60" s="229">
        <f t="shared" si="13"/>
        <v>0</v>
      </c>
      <c r="P60" s="234">
        <f t="shared" si="14"/>
        <v>0</v>
      </c>
      <c r="Q60" s="168"/>
      <c r="R60" s="168"/>
      <c r="S60" s="168"/>
      <c r="T60" s="168"/>
      <c r="U60" s="168"/>
    </row>
    <row r="61" spans="1:21" s="170" customFormat="1" ht="18" customHeight="1" x14ac:dyDescent="0.25">
      <c r="A61" s="204" t="s">
        <v>71</v>
      </c>
      <c r="B61" s="205"/>
      <c r="C61" s="203"/>
      <c r="D61" s="176">
        <f t="shared" si="1"/>
        <v>0</v>
      </c>
      <c r="E61" s="229">
        <f t="shared" si="5"/>
        <v>0</v>
      </c>
      <c r="F61" s="176">
        <f t="shared" si="2"/>
        <v>0</v>
      </c>
      <c r="G61" s="229">
        <f t="shared" si="6"/>
        <v>0</v>
      </c>
      <c r="H61" s="229">
        <f t="shared" si="7"/>
        <v>0</v>
      </c>
      <c r="I61" s="229">
        <f t="shared" si="8"/>
        <v>0</v>
      </c>
      <c r="J61" s="176">
        <f t="shared" si="3"/>
        <v>0</v>
      </c>
      <c r="K61" s="229">
        <f t="shared" si="9"/>
        <v>0</v>
      </c>
      <c r="L61" s="176">
        <f t="shared" ref="L61" si="31">L30</f>
        <v>0</v>
      </c>
      <c r="M61" s="229">
        <f t="shared" si="11"/>
        <v>0</v>
      </c>
      <c r="N61" s="176">
        <f t="shared" ref="N61" si="32">N30</f>
        <v>0</v>
      </c>
      <c r="O61" s="229">
        <f t="shared" si="13"/>
        <v>0</v>
      </c>
      <c r="P61" s="234">
        <f t="shared" si="14"/>
        <v>0</v>
      </c>
      <c r="Q61" s="168"/>
      <c r="R61" s="168"/>
      <c r="S61" s="168"/>
      <c r="T61" s="168"/>
      <c r="U61" s="168"/>
    </row>
    <row r="62" spans="1:21" s="170" customFormat="1" ht="18" customHeight="1" x14ac:dyDescent="0.25">
      <c r="A62" s="204" t="s">
        <v>72</v>
      </c>
      <c r="B62" s="205"/>
      <c r="C62" s="203"/>
      <c r="D62" s="176">
        <f t="shared" si="1"/>
        <v>0</v>
      </c>
      <c r="E62" s="229">
        <f t="shared" si="5"/>
        <v>0</v>
      </c>
      <c r="F62" s="176">
        <f t="shared" si="2"/>
        <v>0</v>
      </c>
      <c r="G62" s="229">
        <f t="shared" si="6"/>
        <v>0</v>
      </c>
      <c r="H62" s="229">
        <f t="shared" si="7"/>
        <v>0</v>
      </c>
      <c r="I62" s="229">
        <f t="shared" si="8"/>
        <v>0</v>
      </c>
      <c r="J62" s="176">
        <f t="shared" si="3"/>
        <v>0</v>
      </c>
      <c r="K62" s="229">
        <f t="shared" si="9"/>
        <v>0</v>
      </c>
      <c r="L62" s="176">
        <f t="shared" ref="L62" si="33">L31</f>
        <v>0</v>
      </c>
      <c r="M62" s="229">
        <f t="shared" si="11"/>
        <v>0</v>
      </c>
      <c r="N62" s="176">
        <f t="shared" ref="N62" si="34">N31</f>
        <v>0</v>
      </c>
      <c r="O62" s="229">
        <f t="shared" si="13"/>
        <v>0</v>
      </c>
      <c r="P62" s="234">
        <f t="shared" si="14"/>
        <v>0</v>
      </c>
      <c r="Q62" s="168"/>
      <c r="R62" s="168"/>
      <c r="S62" s="168"/>
      <c r="T62" s="168"/>
      <c r="U62" s="168"/>
    </row>
    <row r="63" spans="1:21" s="170" customFormat="1" ht="18" customHeight="1" thickBot="1" x14ac:dyDescent="0.3">
      <c r="A63" s="198" t="s">
        <v>87</v>
      </c>
      <c r="B63" s="214"/>
      <c r="C63" s="215"/>
      <c r="D63" s="200"/>
      <c r="E63" s="226">
        <f>SUMPRODUCT(ROUND(E51:E62,2))</f>
        <v>0</v>
      </c>
      <c r="F63" s="200"/>
      <c r="G63" s="227">
        <f>SUMPRODUCT(ROUND(G51:G62,2))</f>
        <v>0</v>
      </c>
      <c r="H63" s="227">
        <f>SUMPRODUCT(ROUND(H51:H62,2))</f>
        <v>0</v>
      </c>
      <c r="I63" s="226">
        <f>SUMPRODUCT(ROUND(I51:I62,2))</f>
        <v>0</v>
      </c>
      <c r="J63" s="200"/>
      <c r="K63" s="226">
        <f>SUMPRODUCT(ROUND(K51:K62,2))</f>
        <v>0</v>
      </c>
      <c r="L63" s="200"/>
      <c r="M63" s="226">
        <f>SUMPRODUCT(ROUND(M51:M62,2))</f>
        <v>0</v>
      </c>
      <c r="N63" s="200"/>
      <c r="O63" s="226">
        <f>SUMPRODUCT(ROUND(O51:O62,2))</f>
        <v>0</v>
      </c>
      <c r="P63" s="222">
        <f>SUM(P51:P62)</f>
        <v>0</v>
      </c>
      <c r="Q63" s="168"/>
      <c r="R63" s="168"/>
      <c r="S63" s="168"/>
      <c r="T63" s="168"/>
      <c r="U63" s="168"/>
    </row>
    <row r="64" spans="1:21" ht="5.15" customHeight="1" thickTop="1" x14ac:dyDescent="0.25">
      <c r="R64" s="168"/>
    </row>
    <row r="65" spans="1:21" s="170" customFormat="1" ht="18" customHeight="1" x14ac:dyDescent="0.25">
      <c r="A65" s="213" t="s">
        <v>89</v>
      </c>
      <c r="B65" s="218"/>
      <c r="C65" s="209"/>
      <c r="D65" s="219"/>
      <c r="E65" s="220"/>
      <c r="F65" s="219"/>
      <c r="G65" s="220"/>
      <c r="H65" s="220"/>
      <c r="I65" s="220"/>
      <c r="J65" s="219"/>
      <c r="K65" s="219"/>
      <c r="L65" s="219"/>
      <c r="M65" s="219"/>
      <c r="N65" s="210">
        <f>N34</f>
        <v>0</v>
      </c>
      <c r="O65" s="230">
        <f>IF(P32=0,0,ROUND(O34/P32*P63,2))</f>
        <v>0</v>
      </c>
      <c r="P65" s="235">
        <f>ROUND(O65,2)</f>
        <v>0</v>
      </c>
      <c r="Q65" s="168"/>
      <c r="R65" s="168"/>
      <c r="S65" s="168"/>
      <c r="T65" s="168"/>
      <c r="U65" s="168"/>
    </row>
    <row r="66" spans="1:21" s="170" customFormat="1" ht="18" customHeight="1" thickBot="1" x14ac:dyDescent="0.3">
      <c r="A66" s="198" t="s">
        <v>75</v>
      </c>
      <c r="B66" s="214"/>
      <c r="C66" s="214"/>
      <c r="D66" s="216"/>
      <c r="E66" s="217"/>
      <c r="F66" s="216"/>
      <c r="G66" s="217"/>
      <c r="H66" s="217"/>
      <c r="I66" s="217"/>
      <c r="J66" s="216"/>
      <c r="K66" s="217"/>
      <c r="L66" s="217"/>
      <c r="M66" s="217"/>
      <c r="N66" s="217"/>
      <c r="O66" s="217"/>
      <c r="P66" s="222">
        <f>P63+P65</f>
        <v>0</v>
      </c>
      <c r="Q66" s="168"/>
      <c r="R66" s="251" t="s">
        <v>95</v>
      </c>
      <c r="S66" s="168"/>
      <c r="T66" s="168"/>
    </row>
    <row r="67" spans="1:21" ht="12" thickTop="1" x14ac:dyDescent="0.25">
      <c r="R67" s="168"/>
    </row>
    <row r="68" spans="1:21" s="171" customFormat="1" ht="18" customHeight="1" x14ac:dyDescent="0.25">
      <c r="A68" s="181" t="s">
        <v>73</v>
      </c>
      <c r="B68" s="199"/>
      <c r="C68" s="183"/>
      <c r="D68" s="187"/>
      <c r="E68" s="187"/>
      <c r="F68" s="177"/>
      <c r="G68" s="177"/>
      <c r="H68" s="177"/>
      <c r="I68" s="177"/>
      <c r="J68" s="177"/>
      <c r="K68" s="177"/>
      <c r="L68" s="177"/>
      <c r="M68" s="177"/>
      <c r="N68" s="177"/>
      <c r="O68" s="177"/>
      <c r="P68" s="223" t="s">
        <v>74</v>
      </c>
      <c r="Q68" s="168"/>
      <c r="R68" s="168"/>
      <c r="S68" s="168"/>
      <c r="T68" s="168"/>
    </row>
    <row r="69" spans="1:21" s="171" customFormat="1" ht="5.15" customHeight="1" x14ac:dyDescent="0.25">
      <c r="A69" s="186"/>
      <c r="B69" s="186"/>
      <c r="C69" s="186"/>
      <c r="D69" s="185"/>
      <c r="E69" s="185"/>
      <c r="F69" s="185"/>
      <c r="G69" s="185"/>
      <c r="H69" s="185"/>
      <c r="I69" s="185"/>
      <c r="J69" s="185"/>
      <c r="K69" s="185"/>
      <c r="L69" s="185"/>
      <c r="M69" s="185"/>
      <c r="N69" s="185"/>
      <c r="O69" s="185"/>
      <c r="P69" s="185"/>
      <c r="Q69" s="168"/>
      <c r="R69" s="168"/>
      <c r="S69" s="168"/>
      <c r="T69" s="168"/>
    </row>
    <row r="70" spans="1:21" s="171" customFormat="1" ht="18" customHeight="1" x14ac:dyDescent="0.25">
      <c r="A70" s="181" t="s">
        <v>97</v>
      </c>
      <c r="B70" s="199"/>
      <c r="C70" s="183"/>
      <c r="D70" s="187"/>
      <c r="E70" s="187"/>
      <c r="F70" s="187"/>
      <c r="G70" s="187"/>
      <c r="H70" s="187"/>
      <c r="I70" s="187"/>
      <c r="J70" s="187"/>
      <c r="K70" s="187"/>
      <c r="L70" s="187"/>
      <c r="M70" s="187"/>
      <c r="N70" s="187"/>
      <c r="O70" s="187"/>
      <c r="P70" s="174"/>
      <c r="Q70" s="168"/>
      <c r="R70" s="251" t="s">
        <v>93</v>
      </c>
      <c r="S70" s="168"/>
      <c r="T70" s="168"/>
    </row>
    <row r="71" spans="1:21" s="171" customFormat="1" ht="5.15" customHeight="1" x14ac:dyDescent="0.25">
      <c r="A71" s="186"/>
      <c r="B71" s="186"/>
      <c r="C71" s="186"/>
      <c r="D71" s="185"/>
      <c r="E71" s="185"/>
      <c r="F71" s="185"/>
      <c r="G71" s="185"/>
      <c r="H71" s="185"/>
      <c r="I71" s="185"/>
      <c r="J71" s="185"/>
      <c r="K71" s="185"/>
      <c r="L71" s="185"/>
      <c r="M71" s="185"/>
      <c r="N71" s="185"/>
      <c r="O71" s="185"/>
      <c r="P71" s="185"/>
      <c r="Q71" s="168"/>
      <c r="R71" s="168"/>
      <c r="S71" s="168"/>
      <c r="T71" s="168"/>
    </row>
    <row r="72" spans="1:21" s="171" customFormat="1" ht="18" customHeight="1" x14ac:dyDescent="0.25">
      <c r="A72" s="181" t="s">
        <v>98</v>
      </c>
      <c r="B72" s="199"/>
      <c r="C72" s="183"/>
      <c r="D72" s="187"/>
      <c r="E72" s="187"/>
      <c r="F72" s="187"/>
      <c r="G72" s="187"/>
      <c r="H72" s="187"/>
      <c r="I72" s="187"/>
      <c r="J72" s="187"/>
      <c r="K72" s="187"/>
      <c r="L72" s="187"/>
      <c r="M72" s="187"/>
      <c r="N72" s="187"/>
      <c r="O72" s="187"/>
      <c r="P72" s="174"/>
      <c r="Q72" s="168"/>
      <c r="R72" s="251" t="s">
        <v>92</v>
      </c>
      <c r="S72" s="168"/>
      <c r="T72" s="168"/>
    </row>
    <row r="73" spans="1:21" x14ac:dyDescent="0.25">
      <c r="R73" s="168"/>
    </row>
    <row r="74" spans="1:21" s="170" customFormat="1" ht="18" customHeight="1" x14ac:dyDescent="0.25">
      <c r="A74" s="189" t="s">
        <v>84</v>
      </c>
      <c r="B74" s="202"/>
      <c r="C74" s="190"/>
      <c r="D74" s="190"/>
      <c r="E74" s="190"/>
      <c r="F74" s="190"/>
      <c r="G74" s="190"/>
      <c r="H74" s="190"/>
      <c r="I74" s="191"/>
      <c r="J74" s="191"/>
      <c r="K74" s="191"/>
      <c r="L74" s="191"/>
      <c r="M74" s="191"/>
      <c r="N74" s="191"/>
      <c r="O74" s="191"/>
      <c r="P74" s="192"/>
      <c r="Q74" s="168"/>
      <c r="R74" s="168"/>
      <c r="S74" s="168"/>
      <c r="T74" s="168"/>
    </row>
    <row r="75" spans="1:21" ht="15" customHeight="1" x14ac:dyDescent="0.25">
      <c r="A75" s="221" t="s">
        <v>78</v>
      </c>
      <c r="B75" s="195"/>
      <c r="C75" s="193"/>
      <c r="D75" s="193"/>
      <c r="E75" s="193"/>
      <c r="F75" s="193"/>
      <c r="G75" s="193"/>
      <c r="H75" s="193"/>
      <c r="I75" s="175"/>
      <c r="J75" s="175"/>
      <c r="K75" s="169"/>
      <c r="L75" s="100"/>
      <c r="R75" s="168"/>
    </row>
    <row r="76" spans="1:21" ht="12" customHeight="1" x14ac:dyDescent="0.25">
      <c r="A76" s="194"/>
      <c r="B76" s="194"/>
      <c r="C76" s="194"/>
      <c r="D76" s="194"/>
      <c r="E76" s="194"/>
      <c r="F76" s="194"/>
      <c r="G76" s="194"/>
      <c r="H76" s="194"/>
      <c r="I76" s="175"/>
      <c r="J76" s="175"/>
      <c r="K76" s="169"/>
      <c r="L76" s="169"/>
      <c r="R76" s="168"/>
    </row>
    <row r="77" spans="1:21" s="170" customFormat="1" ht="18" customHeight="1" x14ac:dyDescent="0.25">
      <c r="A77" s="208">
        <f>$A$10</f>
        <v>3</v>
      </c>
      <c r="B77" s="181" t="str">
        <f>$B$10</f>
        <v>Name, Vorname Mitarbeiter/in:</v>
      </c>
      <c r="C77" s="183"/>
      <c r="D77" s="184"/>
      <c r="E77" s="608" t="str">
        <f>IF($E$10="","",$E$10)</f>
        <v/>
      </c>
      <c r="F77" s="609"/>
      <c r="G77" s="610"/>
      <c r="P77" s="185"/>
      <c r="Q77" s="168"/>
      <c r="R77" s="168"/>
      <c r="S77" s="168"/>
      <c r="T77" s="168"/>
    </row>
    <row r="78" spans="1:21" s="171" customFormat="1" ht="5.15" customHeight="1" x14ac:dyDescent="0.25">
      <c r="A78" s="186"/>
      <c r="B78" s="186"/>
      <c r="C78" s="186"/>
      <c r="D78" s="185"/>
      <c r="E78" s="185"/>
      <c r="F78" s="185"/>
      <c r="G78" s="185"/>
      <c r="H78" s="185"/>
      <c r="I78" s="185"/>
      <c r="J78" s="185"/>
      <c r="K78" s="185"/>
      <c r="L78" s="185"/>
      <c r="M78" s="185"/>
      <c r="N78" s="185"/>
      <c r="O78" s="185"/>
      <c r="P78" s="185"/>
      <c r="Q78" s="168"/>
      <c r="R78" s="168"/>
      <c r="S78" s="168"/>
      <c r="T78" s="168"/>
    </row>
    <row r="79" spans="1:21" s="171" customFormat="1" ht="18" customHeight="1" x14ac:dyDescent="0.25">
      <c r="A79" s="181" t="str">
        <f>$A$12</f>
        <v>Beschäftigungszeitraum im Projekt vom:</v>
      </c>
      <c r="B79" s="199"/>
      <c r="C79" s="183"/>
      <c r="D79" s="187"/>
      <c r="E79" s="182" t="str">
        <f>IF($E$12="","",$E$12)</f>
        <v/>
      </c>
      <c r="F79" s="188" t="s">
        <v>4</v>
      </c>
      <c r="G79" s="182" t="str">
        <f>IF($G$12="","",$G$12)</f>
        <v/>
      </c>
      <c r="J79" s="587" t="str">
        <f>IF(OR(P70=0,P72=0,P66=0),"Bitte füllen Sie die Felder zu den Personalausgaben auf Seite 2 aus.",CONCATENATE("Die prozentuale Kürzung der Personalausgaben erfolgt um ",TEXT(1-T87,"0,00%"),"."))</f>
        <v>Bitte füllen Sie die Felder zu den Personalausgaben auf Seite 2 aus.</v>
      </c>
      <c r="K79" s="588"/>
      <c r="L79" s="588"/>
      <c r="M79" s="588"/>
      <c r="N79" s="588"/>
      <c r="O79" s="588"/>
      <c r="P79" s="589"/>
      <c r="Q79" s="168"/>
      <c r="R79" s="168"/>
      <c r="S79" s="168"/>
      <c r="T79" s="168"/>
    </row>
    <row r="80" spans="1:21" ht="12" customHeight="1" x14ac:dyDescent="0.25"/>
    <row r="81" spans="1:20" s="170" customFormat="1" ht="12" customHeight="1" x14ac:dyDescent="0.25">
      <c r="A81" s="590" t="s">
        <v>60</v>
      </c>
      <c r="B81" s="591"/>
      <c r="C81" s="599" t="s">
        <v>77</v>
      </c>
      <c r="D81" s="590" t="s">
        <v>149</v>
      </c>
      <c r="E81" s="602"/>
      <c r="F81" s="570" t="s">
        <v>52</v>
      </c>
      <c r="G81" s="571"/>
      <c r="H81" s="606"/>
      <c r="I81" s="606"/>
      <c r="J81" s="570" t="s">
        <v>53</v>
      </c>
      <c r="K81" s="571"/>
      <c r="L81" s="570" t="s">
        <v>150</v>
      </c>
      <c r="M81" s="571"/>
      <c r="N81" s="570" t="s">
        <v>151</v>
      </c>
      <c r="O81" s="571"/>
      <c r="P81" s="584" t="s">
        <v>54</v>
      </c>
      <c r="Q81" s="168"/>
      <c r="R81" s="252" t="s">
        <v>101</v>
      </c>
      <c r="S81" s="578" t="s">
        <v>99</v>
      </c>
      <c r="T81" s="581">
        <f>IF(P66&gt;=P70,IF(P66=0,0,P72/P66),0)</f>
        <v>0</v>
      </c>
    </row>
    <row r="82" spans="1:20" s="170" customFormat="1" ht="12" customHeight="1" x14ac:dyDescent="0.25">
      <c r="A82" s="592"/>
      <c r="B82" s="593"/>
      <c r="C82" s="600"/>
      <c r="D82" s="592"/>
      <c r="E82" s="603"/>
      <c r="F82" s="572"/>
      <c r="G82" s="573"/>
      <c r="H82" s="607"/>
      <c r="I82" s="607"/>
      <c r="J82" s="572"/>
      <c r="K82" s="573"/>
      <c r="L82" s="572"/>
      <c r="M82" s="573"/>
      <c r="N82" s="572"/>
      <c r="O82" s="573"/>
      <c r="P82" s="585"/>
      <c r="Q82" s="168"/>
      <c r="R82" s="253" t="s">
        <v>91</v>
      </c>
      <c r="S82" s="579"/>
      <c r="T82" s="582"/>
    </row>
    <row r="83" spans="1:20" s="170" customFormat="1" ht="12" customHeight="1" x14ac:dyDescent="0.25">
      <c r="A83" s="592"/>
      <c r="B83" s="593"/>
      <c r="C83" s="600"/>
      <c r="D83" s="604"/>
      <c r="E83" s="605"/>
      <c r="F83" s="572"/>
      <c r="G83" s="573"/>
      <c r="H83" s="607"/>
      <c r="I83" s="607"/>
      <c r="J83" s="572"/>
      <c r="K83" s="573"/>
      <c r="L83" s="572"/>
      <c r="M83" s="573"/>
      <c r="N83" s="572"/>
      <c r="O83" s="573"/>
      <c r="P83" s="585"/>
      <c r="Q83" s="168"/>
      <c r="R83" s="254" t="s">
        <v>96</v>
      </c>
      <c r="S83" s="580"/>
      <c r="T83" s="583"/>
    </row>
    <row r="84" spans="1:20" s="170" customFormat="1" ht="12" customHeight="1" x14ac:dyDescent="0.25">
      <c r="A84" s="592"/>
      <c r="B84" s="593"/>
      <c r="C84" s="600"/>
      <c r="D84" s="572" t="s">
        <v>33</v>
      </c>
      <c r="E84" s="596" t="s">
        <v>55</v>
      </c>
      <c r="F84" s="572" t="s">
        <v>33</v>
      </c>
      <c r="G84" s="596" t="s">
        <v>56</v>
      </c>
      <c r="H84" s="596" t="s">
        <v>57</v>
      </c>
      <c r="I84" s="596" t="s">
        <v>58</v>
      </c>
      <c r="J84" s="572" t="s">
        <v>33</v>
      </c>
      <c r="K84" s="573" t="s">
        <v>55</v>
      </c>
      <c r="L84" s="572" t="s">
        <v>33</v>
      </c>
      <c r="M84" s="573" t="s">
        <v>55</v>
      </c>
      <c r="N84" s="572" t="s">
        <v>33</v>
      </c>
      <c r="O84" s="573" t="s">
        <v>55</v>
      </c>
      <c r="P84" s="585"/>
      <c r="Q84" s="168"/>
      <c r="R84" s="252" t="s">
        <v>102</v>
      </c>
      <c r="S84" s="578" t="s">
        <v>100</v>
      </c>
      <c r="T84" s="581">
        <f>IF(P66&lt;P70,P72/P70,0)</f>
        <v>0</v>
      </c>
    </row>
    <row r="85" spans="1:20" s="170" customFormat="1" ht="12" customHeight="1" x14ac:dyDescent="0.25">
      <c r="A85" s="592"/>
      <c r="B85" s="593"/>
      <c r="C85" s="600"/>
      <c r="D85" s="574"/>
      <c r="E85" s="597"/>
      <c r="F85" s="574"/>
      <c r="G85" s="597"/>
      <c r="H85" s="597"/>
      <c r="I85" s="597"/>
      <c r="J85" s="574"/>
      <c r="K85" s="576"/>
      <c r="L85" s="574"/>
      <c r="M85" s="576"/>
      <c r="N85" s="574"/>
      <c r="O85" s="576"/>
      <c r="P85" s="585"/>
      <c r="Q85" s="168"/>
      <c r="R85" s="253" t="s">
        <v>91</v>
      </c>
      <c r="S85" s="579"/>
      <c r="T85" s="582"/>
    </row>
    <row r="86" spans="1:20" s="170" customFormat="1" ht="12" customHeight="1" x14ac:dyDescent="0.25">
      <c r="A86" s="594"/>
      <c r="B86" s="595"/>
      <c r="C86" s="601"/>
      <c r="D86" s="575"/>
      <c r="E86" s="598"/>
      <c r="F86" s="575"/>
      <c r="G86" s="598"/>
      <c r="H86" s="598"/>
      <c r="I86" s="598"/>
      <c r="J86" s="575"/>
      <c r="K86" s="577"/>
      <c r="L86" s="575"/>
      <c r="M86" s="577"/>
      <c r="N86" s="575"/>
      <c r="O86" s="577"/>
      <c r="P86" s="586"/>
      <c r="Q86" s="168"/>
      <c r="R86" s="254" t="s">
        <v>94</v>
      </c>
      <c r="S86" s="580"/>
      <c r="T86" s="583"/>
    </row>
    <row r="87" spans="1:20" s="170" customFormat="1" ht="18" customHeight="1" x14ac:dyDescent="0.25">
      <c r="A87" s="206" t="s">
        <v>61</v>
      </c>
      <c r="B87" s="207"/>
      <c r="C87" s="229">
        <f>C51</f>
        <v>0</v>
      </c>
      <c r="D87" s="179">
        <f>D51</f>
        <v>0</v>
      </c>
      <c r="E87" s="231">
        <f t="shared" ref="E87:E98" si="35">IF(E51=0,0,ROUND(E51*$T$87,2))</f>
        <v>0</v>
      </c>
      <c r="F87" s="179">
        <f t="shared" ref="F87:F98" si="36">F51</f>
        <v>0</v>
      </c>
      <c r="G87" s="231">
        <f t="shared" ref="G87:I98" si="37">IF(G51=0,0,ROUND(G51*$T$87,2))</f>
        <v>0</v>
      </c>
      <c r="H87" s="231">
        <f t="shared" si="37"/>
        <v>0</v>
      </c>
      <c r="I87" s="231">
        <f t="shared" si="37"/>
        <v>0</v>
      </c>
      <c r="J87" s="179">
        <f>J51</f>
        <v>0</v>
      </c>
      <c r="K87" s="231">
        <f t="shared" ref="K87:K98" si="38">IF(K51=0,0,ROUND(K51*$T$87,2))</f>
        <v>0</v>
      </c>
      <c r="L87" s="179">
        <f>L51</f>
        <v>0</v>
      </c>
      <c r="M87" s="231">
        <f t="shared" ref="M87:O87" si="39">IF(M51=0,0,ROUND(M51*$T$87,2))</f>
        <v>0</v>
      </c>
      <c r="N87" s="179">
        <f>N51</f>
        <v>0</v>
      </c>
      <c r="O87" s="231">
        <f t="shared" si="39"/>
        <v>0</v>
      </c>
      <c r="P87" s="233">
        <f>ROUND(E87,2)+ROUND(G87,2)+ROUND(H87,2)+ROUND(I87,2)+ROUND(K87,2)+ROUND(M87,2)-ROUND(O87,2)</f>
        <v>0</v>
      </c>
      <c r="Q87" s="168"/>
      <c r="R87" s="255" t="s">
        <v>90</v>
      </c>
      <c r="S87" s="256" t="str">
        <f>IF(P66&gt;=P70,"Fall 1","Fall 2")</f>
        <v>Fall 1</v>
      </c>
      <c r="T87" s="257">
        <f>VLOOKUP(S87,S81:T86,2,FALSE)</f>
        <v>0</v>
      </c>
    </row>
    <row r="88" spans="1:20" s="170" customFormat="1" ht="18" customHeight="1" x14ac:dyDescent="0.25">
      <c r="A88" s="204" t="s">
        <v>62</v>
      </c>
      <c r="B88" s="205"/>
      <c r="C88" s="229">
        <f t="shared" ref="C88:D98" si="40">C52</f>
        <v>0</v>
      </c>
      <c r="D88" s="176">
        <f t="shared" si="40"/>
        <v>0</v>
      </c>
      <c r="E88" s="231">
        <f t="shared" si="35"/>
        <v>0</v>
      </c>
      <c r="F88" s="176">
        <f t="shared" si="36"/>
        <v>0</v>
      </c>
      <c r="G88" s="231">
        <f t="shared" si="37"/>
        <v>0</v>
      </c>
      <c r="H88" s="231">
        <f t="shared" si="37"/>
        <v>0</v>
      </c>
      <c r="I88" s="231">
        <f t="shared" si="37"/>
        <v>0</v>
      </c>
      <c r="J88" s="176">
        <f t="shared" ref="J88:J98" si="41">J52</f>
        <v>0</v>
      </c>
      <c r="K88" s="231">
        <f t="shared" si="38"/>
        <v>0</v>
      </c>
      <c r="L88" s="176">
        <f t="shared" ref="L88" si="42">L52</f>
        <v>0</v>
      </c>
      <c r="M88" s="231">
        <f t="shared" ref="M88:O88" si="43">IF(M52=0,0,ROUND(M52*$T$87,2))</f>
        <v>0</v>
      </c>
      <c r="N88" s="176">
        <f t="shared" ref="N88" si="44">N52</f>
        <v>0</v>
      </c>
      <c r="O88" s="231">
        <f t="shared" si="43"/>
        <v>0</v>
      </c>
      <c r="P88" s="234">
        <f t="shared" ref="P88:P98" si="45">ROUND(E88,2)+ROUND(G88,2)+ROUND(H88,2)+ROUND(I88,2)+ROUND(K88,2)+ROUND(M88,2)-ROUND(O88,2)</f>
        <v>0</v>
      </c>
      <c r="Q88" s="168"/>
    </row>
    <row r="89" spans="1:20" s="170" customFormat="1" ht="18" customHeight="1" x14ac:dyDescent="0.25">
      <c r="A89" s="204" t="s">
        <v>63</v>
      </c>
      <c r="B89" s="205"/>
      <c r="C89" s="229">
        <f t="shared" si="40"/>
        <v>0</v>
      </c>
      <c r="D89" s="176">
        <f t="shared" si="40"/>
        <v>0</v>
      </c>
      <c r="E89" s="231">
        <f t="shared" si="35"/>
        <v>0</v>
      </c>
      <c r="F89" s="176">
        <f t="shared" si="36"/>
        <v>0</v>
      </c>
      <c r="G89" s="231">
        <f t="shared" si="37"/>
        <v>0</v>
      </c>
      <c r="H89" s="231">
        <f t="shared" si="37"/>
        <v>0</v>
      </c>
      <c r="I89" s="231">
        <f t="shared" si="37"/>
        <v>0</v>
      </c>
      <c r="J89" s="176">
        <f t="shared" si="41"/>
        <v>0</v>
      </c>
      <c r="K89" s="231">
        <f t="shared" si="38"/>
        <v>0</v>
      </c>
      <c r="L89" s="176">
        <f t="shared" ref="L89" si="46">L53</f>
        <v>0</v>
      </c>
      <c r="M89" s="231">
        <f t="shared" ref="M89:O89" si="47">IF(M53=0,0,ROUND(M53*$T$87,2))</f>
        <v>0</v>
      </c>
      <c r="N89" s="176">
        <f t="shared" ref="N89" si="48">N53</f>
        <v>0</v>
      </c>
      <c r="O89" s="231">
        <f t="shared" si="47"/>
        <v>0</v>
      </c>
      <c r="P89" s="234">
        <f t="shared" si="45"/>
        <v>0</v>
      </c>
      <c r="Q89" s="168"/>
    </row>
    <row r="90" spans="1:20" s="170" customFormat="1" ht="18" customHeight="1" x14ac:dyDescent="0.25">
      <c r="A90" s="204" t="s">
        <v>64</v>
      </c>
      <c r="B90" s="205"/>
      <c r="C90" s="229">
        <f t="shared" si="40"/>
        <v>0</v>
      </c>
      <c r="D90" s="176">
        <f t="shared" si="40"/>
        <v>0</v>
      </c>
      <c r="E90" s="231">
        <f t="shared" si="35"/>
        <v>0</v>
      </c>
      <c r="F90" s="176">
        <f t="shared" si="36"/>
        <v>0</v>
      </c>
      <c r="G90" s="231">
        <f t="shared" si="37"/>
        <v>0</v>
      </c>
      <c r="H90" s="231">
        <f t="shared" si="37"/>
        <v>0</v>
      </c>
      <c r="I90" s="231">
        <f t="shared" si="37"/>
        <v>0</v>
      </c>
      <c r="J90" s="176">
        <f t="shared" si="41"/>
        <v>0</v>
      </c>
      <c r="K90" s="231">
        <f t="shared" si="38"/>
        <v>0</v>
      </c>
      <c r="L90" s="176">
        <f t="shared" ref="L90" si="49">L54</f>
        <v>0</v>
      </c>
      <c r="M90" s="231">
        <f t="shared" ref="M90:O90" si="50">IF(M54=0,0,ROUND(M54*$T$87,2))</f>
        <v>0</v>
      </c>
      <c r="N90" s="176">
        <f t="shared" ref="N90" si="51">N54</f>
        <v>0</v>
      </c>
      <c r="O90" s="231">
        <f t="shared" si="50"/>
        <v>0</v>
      </c>
      <c r="P90" s="234">
        <f t="shared" si="45"/>
        <v>0</v>
      </c>
      <c r="Q90" s="168"/>
    </row>
    <row r="91" spans="1:20" s="170" customFormat="1" ht="18" customHeight="1" x14ac:dyDescent="0.25">
      <c r="A91" s="204" t="s">
        <v>65</v>
      </c>
      <c r="B91" s="205"/>
      <c r="C91" s="229">
        <f t="shared" si="40"/>
        <v>0</v>
      </c>
      <c r="D91" s="176">
        <f t="shared" si="40"/>
        <v>0</v>
      </c>
      <c r="E91" s="231">
        <f t="shared" si="35"/>
        <v>0</v>
      </c>
      <c r="F91" s="176">
        <f t="shared" si="36"/>
        <v>0</v>
      </c>
      <c r="G91" s="231">
        <f t="shared" si="37"/>
        <v>0</v>
      </c>
      <c r="H91" s="231">
        <f t="shared" si="37"/>
        <v>0</v>
      </c>
      <c r="I91" s="231">
        <f t="shared" si="37"/>
        <v>0</v>
      </c>
      <c r="J91" s="176">
        <f t="shared" si="41"/>
        <v>0</v>
      </c>
      <c r="K91" s="231">
        <f t="shared" si="38"/>
        <v>0</v>
      </c>
      <c r="L91" s="176">
        <f t="shared" ref="L91" si="52">L55</f>
        <v>0</v>
      </c>
      <c r="M91" s="231">
        <f t="shared" ref="M91:O91" si="53">IF(M55=0,0,ROUND(M55*$T$87,2))</f>
        <v>0</v>
      </c>
      <c r="N91" s="176">
        <f t="shared" ref="N91" si="54">N55</f>
        <v>0</v>
      </c>
      <c r="O91" s="231">
        <f t="shared" si="53"/>
        <v>0</v>
      </c>
      <c r="P91" s="234">
        <f t="shared" si="45"/>
        <v>0</v>
      </c>
      <c r="Q91" s="168"/>
    </row>
    <row r="92" spans="1:20" s="170" customFormat="1" ht="18" customHeight="1" x14ac:dyDescent="0.25">
      <c r="A92" s="204" t="s">
        <v>66</v>
      </c>
      <c r="B92" s="205"/>
      <c r="C92" s="229">
        <f t="shared" si="40"/>
        <v>0</v>
      </c>
      <c r="D92" s="176">
        <f t="shared" si="40"/>
        <v>0</v>
      </c>
      <c r="E92" s="231">
        <f t="shared" si="35"/>
        <v>0</v>
      </c>
      <c r="F92" s="176">
        <f t="shared" si="36"/>
        <v>0</v>
      </c>
      <c r="G92" s="231">
        <f t="shared" si="37"/>
        <v>0</v>
      </c>
      <c r="H92" s="231">
        <f t="shared" si="37"/>
        <v>0</v>
      </c>
      <c r="I92" s="231">
        <f t="shared" si="37"/>
        <v>0</v>
      </c>
      <c r="J92" s="176">
        <f t="shared" si="41"/>
        <v>0</v>
      </c>
      <c r="K92" s="231">
        <f t="shared" si="38"/>
        <v>0</v>
      </c>
      <c r="L92" s="176">
        <f t="shared" ref="L92" si="55">L56</f>
        <v>0</v>
      </c>
      <c r="M92" s="231">
        <f t="shared" ref="M92:O92" si="56">IF(M56=0,0,ROUND(M56*$T$87,2))</f>
        <v>0</v>
      </c>
      <c r="N92" s="176">
        <f t="shared" ref="N92" si="57">N56</f>
        <v>0</v>
      </c>
      <c r="O92" s="231">
        <f t="shared" si="56"/>
        <v>0</v>
      </c>
      <c r="P92" s="234">
        <f t="shared" si="45"/>
        <v>0</v>
      </c>
      <c r="Q92" s="168"/>
    </row>
    <row r="93" spans="1:20" s="170" customFormat="1" ht="18" customHeight="1" x14ac:dyDescent="0.25">
      <c r="A93" s="204" t="s">
        <v>67</v>
      </c>
      <c r="B93" s="205"/>
      <c r="C93" s="229">
        <f t="shared" si="40"/>
        <v>0</v>
      </c>
      <c r="D93" s="176">
        <f t="shared" si="40"/>
        <v>0</v>
      </c>
      <c r="E93" s="231">
        <f t="shared" si="35"/>
        <v>0</v>
      </c>
      <c r="F93" s="176">
        <f t="shared" si="36"/>
        <v>0</v>
      </c>
      <c r="G93" s="231">
        <f t="shared" si="37"/>
        <v>0</v>
      </c>
      <c r="H93" s="231">
        <f t="shared" si="37"/>
        <v>0</v>
      </c>
      <c r="I93" s="231">
        <f t="shared" si="37"/>
        <v>0</v>
      </c>
      <c r="J93" s="176">
        <f t="shared" si="41"/>
        <v>0</v>
      </c>
      <c r="K93" s="231">
        <f t="shared" si="38"/>
        <v>0</v>
      </c>
      <c r="L93" s="176">
        <f t="shared" ref="L93" si="58">L57</f>
        <v>0</v>
      </c>
      <c r="M93" s="231">
        <f t="shared" ref="M93:O93" si="59">IF(M57=0,0,ROUND(M57*$T$87,2))</f>
        <v>0</v>
      </c>
      <c r="N93" s="176">
        <f t="shared" ref="N93" si="60">N57</f>
        <v>0</v>
      </c>
      <c r="O93" s="231">
        <f t="shared" si="59"/>
        <v>0</v>
      </c>
      <c r="P93" s="234">
        <f t="shared" si="45"/>
        <v>0</v>
      </c>
      <c r="Q93" s="168"/>
    </row>
    <row r="94" spans="1:20" s="170" customFormat="1" ht="18" customHeight="1" x14ac:dyDescent="0.25">
      <c r="A94" s="204" t="s">
        <v>68</v>
      </c>
      <c r="B94" s="205"/>
      <c r="C94" s="229">
        <f t="shared" si="40"/>
        <v>0</v>
      </c>
      <c r="D94" s="176">
        <f t="shared" si="40"/>
        <v>0</v>
      </c>
      <c r="E94" s="231">
        <f t="shared" si="35"/>
        <v>0</v>
      </c>
      <c r="F94" s="176">
        <f t="shared" si="36"/>
        <v>0</v>
      </c>
      <c r="G94" s="231">
        <f t="shared" si="37"/>
        <v>0</v>
      </c>
      <c r="H94" s="231">
        <f t="shared" si="37"/>
        <v>0</v>
      </c>
      <c r="I94" s="231">
        <f t="shared" si="37"/>
        <v>0</v>
      </c>
      <c r="J94" s="176">
        <f t="shared" si="41"/>
        <v>0</v>
      </c>
      <c r="K94" s="231">
        <f t="shared" si="38"/>
        <v>0</v>
      </c>
      <c r="L94" s="176">
        <f t="shared" ref="L94" si="61">L58</f>
        <v>0</v>
      </c>
      <c r="M94" s="231">
        <f t="shared" ref="M94:O94" si="62">IF(M58=0,0,ROUND(M58*$T$87,2))</f>
        <v>0</v>
      </c>
      <c r="N94" s="176">
        <f t="shared" ref="N94" si="63">N58</f>
        <v>0</v>
      </c>
      <c r="O94" s="231">
        <f t="shared" si="62"/>
        <v>0</v>
      </c>
      <c r="P94" s="234">
        <f t="shared" si="45"/>
        <v>0</v>
      </c>
      <c r="Q94" s="168"/>
    </row>
    <row r="95" spans="1:20" s="170" customFormat="1" ht="18" customHeight="1" x14ac:dyDescent="0.25">
      <c r="A95" s="204" t="s">
        <v>69</v>
      </c>
      <c r="B95" s="205"/>
      <c r="C95" s="229">
        <f t="shared" si="40"/>
        <v>0</v>
      </c>
      <c r="D95" s="176">
        <f t="shared" si="40"/>
        <v>0</v>
      </c>
      <c r="E95" s="231">
        <f t="shared" si="35"/>
        <v>0</v>
      </c>
      <c r="F95" s="176">
        <f t="shared" si="36"/>
        <v>0</v>
      </c>
      <c r="G95" s="231">
        <f t="shared" si="37"/>
        <v>0</v>
      </c>
      <c r="H95" s="231">
        <f t="shared" si="37"/>
        <v>0</v>
      </c>
      <c r="I95" s="231">
        <f t="shared" si="37"/>
        <v>0</v>
      </c>
      <c r="J95" s="176">
        <f t="shared" si="41"/>
        <v>0</v>
      </c>
      <c r="K95" s="231">
        <f t="shared" si="38"/>
        <v>0</v>
      </c>
      <c r="L95" s="176">
        <f t="shared" ref="L95" si="64">L59</f>
        <v>0</v>
      </c>
      <c r="M95" s="231">
        <f t="shared" ref="M95:O95" si="65">IF(M59=0,0,ROUND(M59*$T$87,2))</f>
        <v>0</v>
      </c>
      <c r="N95" s="176">
        <f t="shared" ref="N95" si="66">N59</f>
        <v>0</v>
      </c>
      <c r="O95" s="231">
        <f t="shared" si="65"/>
        <v>0</v>
      </c>
      <c r="P95" s="234">
        <f t="shared" si="45"/>
        <v>0</v>
      </c>
      <c r="Q95" s="168"/>
    </row>
    <row r="96" spans="1:20" s="170" customFormat="1" ht="18" customHeight="1" x14ac:dyDescent="0.25">
      <c r="A96" s="204" t="s">
        <v>70</v>
      </c>
      <c r="B96" s="205"/>
      <c r="C96" s="229">
        <f t="shared" si="40"/>
        <v>0</v>
      </c>
      <c r="D96" s="176">
        <f t="shared" si="40"/>
        <v>0</v>
      </c>
      <c r="E96" s="231">
        <f t="shared" si="35"/>
        <v>0</v>
      </c>
      <c r="F96" s="176">
        <f t="shared" si="36"/>
        <v>0</v>
      </c>
      <c r="G96" s="231">
        <f t="shared" si="37"/>
        <v>0</v>
      </c>
      <c r="H96" s="231">
        <f t="shared" si="37"/>
        <v>0</v>
      </c>
      <c r="I96" s="231">
        <f t="shared" si="37"/>
        <v>0</v>
      </c>
      <c r="J96" s="176">
        <f t="shared" si="41"/>
        <v>0</v>
      </c>
      <c r="K96" s="231">
        <f t="shared" si="38"/>
        <v>0</v>
      </c>
      <c r="L96" s="176">
        <f t="shared" ref="L96" si="67">L60</f>
        <v>0</v>
      </c>
      <c r="M96" s="231">
        <f t="shared" ref="M96:O96" si="68">IF(M60=0,0,ROUND(M60*$T$87,2))</f>
        <v>0</v>
      </c>
      <c r="N96" s="176">
        <f t="shared" ref="N96" si="69">N60</f>
        <v>0</v>
      </c>
      <c r="O96" s="231">
        <f t="shared" si="68"/>
        <v>0</v>
      </c>
      <c r="P96" s="234">
        <f t="shared" si="45"/>
        <v>0</v>
      </c>
      <c r="Q96" s="168"/>
    </row>
    <row r="97" spans="1:18" s="170" customFormat="1" ht="18" customHeight="1" x14ac:dyDescent="0.25">
      <c r="A97" s="204" t="s">
        <v>71</v>
      </c>
      <c r="B97" s="205"/>
      <c r="C97" s="229">
        <f t="shared" si="40"/>
        <v>0</v>
      </c>
      <c r="D97" s="176">
        <f t="shared" si="40"/>
        <v>0</v>
      </c>
      <c r="E97" s="231">
        <f t="shared" si="35"/>
        <v>0</v>
      </c>
      <c r="F97" s="176">
        <f t="shared" si="36"/>
        <v>0</v>
      </c>
      <c r="G97" s="231">
        <f t="shared" si="37"/>
        <v>0</v>
      </c>
      <c r="H97" s="231">
        <f t="shared" si="37"/>
        <v>0</v>
      </c>
      <c r="I97" s="231">
        <f t="shared" si="37"/>
        <v>0</v>
      </c>
      <c r="J97" s="176">
        <f t="shared" si="41"/>
        <v>0</v>
      </c>
      <c r="K97" s="231">
        <f t="shared" si="38"/>
        <v>0</v>
      </c>
      <c r="L97" s="176">
        <f t="shared" ref="L97" si="70">L61</f>
        <v>0</v>
      </c>
      <c r="M97" s="231">
        <f t="shared" ref="M97:O97" si="71">IF(M61=0,0,ROUND(M61*$T$87,2))</f>
        <v>0</v>
      </c>
      <c r="N97" s="176">
        <f t="shared" ref="N97" si="72">N61</f>
        <v>0</v>
      </c>
      <c r="O97" s="231">
        <f t="shared" si="71"/>
        <v>0</v>
      </c>
      <c r="P97" s="234">
        <f t="shared" si="45"/>
        <v>0</v>
      </c>
      <c r="Q97" s="168"/>
    </row>
    <row r="98" spans="1:18" s="170" customFormat="1" ht="18" customHeight="1" x14ac:dyDescent="0.25">
      <c r="A98" s="204" t="s">
        <v>72</v>
      </c>
      <c r="B98" s="205"/>
      <c r="C98" s="229">
        <f t="shared" si="40"/>
        <v>0</v>
      </c>
      <c r="D98" s="176">
        <f t="shared" si="40"/>
        <v>0</v>
      </c>
      <c r="E98" s="231">
        <f t="shared" si="35"/>
        <v>0</v>
      </c>
      <c r="F98" s="176">
        <f t="shared" si="36"/>
        <v>0</v>
      </c>
      <c r="G98" s="231">
        <f t="shared" si="37"/>
        <v>0</v>
      </c>
      <c r="H98" s="231">
        <f t="shared" si="37"/>
        <v>0</v>
      </c>
      <c r="I98" s="231">
        <f t="shared" si="37"/>
        <v>0</v>
      </c>
      <c r="J98" s="176">
        <f t="shared" si="41"/>
        <v>0</v>
      </c>
      <c r="K98" s="231">
        <f t="shared" si="38"/>
        <v>0</v>
      </c>
      <c r="L98" s="176">
        <f t="shared" ref="L98" si="73">L62</f>
        <v>0</v>
      </c>
      <c r="M98" s="231">
        <f t="shared" ref="M98:O98" si="74">IF(M62=0,0,ROUND(M62*$T$87,2))</f>
        <v>0</v>
      </c>
      <c r="N98" s="176">
        <f t="shared" ref="N98" si="75">N62</f>
        <v>0</v>
      </c>
      <c r="O98" s="231">
        <f t="shared" si="74"/>
        <v>0</v>
      </c>
      <c r="P98" s="234">
        <f t="shared" si="45"/>
        <v>0</v>
      </c>
      <c r="Q98" s="168"/>
    </row>
    <row r="99" spans="1:18" s="170" customFormat="1" ht="18" customHeight="1" thickBot="1" x14ac:dyDescent="0.3">
      <c r="A99" s="198" t="s">
        <v>87</v>
      </c>
      <c r="B99" s="214"/>
      <c r="C99" s="215"/>
      <c r="D99" s="200"/>
      <c r="E99" s="226">
        <f>SUMPRODUCT(ROUND(E87:E98,2))</f>
        <v>0</v>
      </c>
      <c r="F99" s="200"/>
      <c r="G99" s="227">
        <f>SUMPRODUCT(ROUND(G87:G98,2))</f>
        <v>0</v>
      </c>
      <c r="H99" s="227">
        <f>SUMPRODUCT(ROUND(H87:H98,2))</f>
        <v>0</v>
      </c>
      <c r="I99" s="226">
        <f>SUMPRODUCT(ROUND(I87:I98,2))</f>
        <v>0</v>
      </c>
      <c r="J99" s="200"/>
      <c r="K99" s="226">
        <f>SUMPRODUCT(ROUND(K87:K98,2))</f>
        <v>0</v>
      </c>
      <c r="L99" s="200"/>
      <c r="M99" s="226">
        <f>SUMPRODUCT(ROUND(M87:M98,2))</f>
        <v>0</v>
      </c>
      <c r="N99" s="200"/>
      <c r="O99" s="226">
        <f>SUMPRODUCT(ROUND(O87:O98,2))</f>
        <v>0</v>
      </c>
      <c r="P99" s="222">
        <f>SUM(P87:P98)</f>
        <v>0</v>
      </c>
      <c r="Q99" s="168"/>
    </row>
    <row r="100" spans="1:18" ht="5.15" customHeight="1" thickTop="1" x14ac:dyDescent="0.25">
      <c r="R100" s="168"/>
    </row>
    <row r="101" spans="1:18" s="170" customFormat="1" ht="18" customHeight="1" x14ac:dyDescent="0.25">
      <c r="A101" s="213" t="s">
        <v>89</v>
      </c>
      <c r="B101" s="218"/>
      <c r="C101" s="209"/>
      <c r="D101" s="219"/>
      <c r="E101" s="220"/>
      <c r="F101" s="219"/>
      <c r="G101" s="220"/>
      <c r="H101" s="220"/>
      <c r="I101" s="220"/>
      <c r="J101" s="219"/>
      <c r="K101" s="219"/>
      <c r="L101" s="219"/>
      <c r="M101" s="219"/>
      <c r="N101" s="210">
        <f>N65</f>
        <v>0</v>
      </c>
      <c r="O101" s="232">
        <f>IF(O65=0,0,ROUND(O65*$T$87,2))</f>
        <v>0</v>
      </c>
      <c r="P101" s="235">
        <f>ROUND(O101,2)</f>
        <v>0</v>
      </c>
      <c r="Q101" s="168"/>
    </row>
    <row r="102" spans="1:18" s="170" customFormat="1" ht="18" customHeight="1" thickBot="1" x14ac:dyDescent="0.3">
      <c r="A102" s="198" t="s">
        <v>75</v>
      </c>
      <c r="B102" s="214"/>
      <c r="C102" s="214"/>
      <c r="D102" s="216"/>
      <c r="E102" s="217"/>
      <c r="F102" s="216"/>
      <c r="G102" s="217"/>
      <c r="H102" s="217"/>
      <c r="I102" s="217"/>
      <c r="J102" s="216"/>
      <c r="K102" s="217"/>
      <c r="L102" s="216"/>
      <c r="M102" s="216"/>
      <c r="N102" s="216"/>
      <c r="O102" s="216"/>
      <c r="P102" s="222">
        <f>P99+P101</f>
        <v>0</v>
      </c>
      <c r="Q102" s="168"/>
    </row>
    <row r="103" spans="1:18" ht="12" thickTop="1" x14ac:dyDescent="0.25"/>
  </sheetData>
  <sheetProtection password="EDE9" sheet="1" objects="1" scenarios="1"/>
  <mergeCells count="68">
    <mergeCell ref="S84:S86"/>
    <mergeCell ref="T84:T86"/>
    <mergeCell ref="S81:S83"/>
    <mergeCell ref="T81:T83"/>
    <mergeCell ref="D84:D86"/>
    <mergeCell ref="E84:E86"/>
    <mergeCell ref="F84:F86"/>
    <mergeCell ref="G84:G86"/>
    <mergeCell ref="H84:H86"/>
    <mergeCell ref="N81:O83"/>
    <mergeCell ref="N84:N86"/>
    <mergeCell ref="O84:O86"/>
    <mergeCell ref="A81:B86"/>
    <mergeCell ref="C81:C86"/>
    <mergeCell ref="D81:E83"/>
    <mergeCell ref="F81:I83"/>
    <mergeCell ref="J81:K83"/>
    <mergeCell ref="E41:G41"/>
    <mergeCell ref="L81:M83"/>
    <mergeCell ref="P81:P86"/>
    <mergeCell ref="L84:L86"/>
    <mergeCell ref="P45:P50"/>
    <mergeCell ref="I84:I86"/>
    <mergeCell ref="J84:J86"/>
    <mergeCell ref="K84:K86"/>
    <mergeCell ref="E48:E50"/>
    <mergeCell ref="F48:F50"/>
    <mergeCell ref="G48:G50"/>
    <mergeCell ref="H48:H50"/>
    <mergeCell ref="I48:I50"/>
    <mergeCell ref="E77:G77"/>
    <mergeCell ref="J79:P79"/>
    <mergeCell ref="M84:M86"/>
    <mergeCell ref="L45:M47"/>
    <mergeCell ref="M48:M50"/>
    <mergeCell ref="J48:J50"/>
    <mergeCell ref="K48:K50"/>
    <mergeCell ref="L48:L50"/>
    <mergeCell ref="P14:P19"/>
    <mergeCell ref="D17:D19"/>
    <mergeCell ref="E17:E19"/>
    <mergeCell ref="F17:F19"/>
    <mergeCell ref="G17:G19"/>
    <mergeCell ref="H17:H19"/>
    <mergeCell ref="I17:I19"/>
    <mergeCell ref="J17:J19"/>
    <mergeCell ref="K17:K19"/>
    <mergeCell ref="L17:L19"/>
    <mergeCell ref="M17:M19"/>
    <mergeCell ref="N14:O16"/>
    <mergeCell ref="N17:N19"/>
    <mergeCell ref="O17:O19"/>
    <mergeCell ref="N45:O47"/>
    <mergeCell ref="N48:N50"/>
    <mergeCell ref="O48:O50"/>
    <mergeCell ref="E10:G10"/>
    <mergeCell ref="A14:B19"/>
    <mergeCell ref="C14:C19"/>
    <mergeCell ref="D14:E16"/>
    <mergeCell ref="F14:I16"/>
    <mergeCell ref="J14:K16"/>
    <mergeCell ref="L14:M16"/>
    <mergeCell ref="A45:B50"/>
    <mergeCell ref="C45:C50"/>
    <mergeCell ref="D45:E47"/>
    <mergeCell ref="F45:I47"/>
    <mergeCell ref="J45:K47"/>
    <mergeCell ref="D48:D50"/>
  </mergeCells>
  <conditionalFormatting sqref="A70:T102">
    <cfRule type="expression" dxfId="15" priority="6" stopIfTrue="1">
      <formula>$P$68="nein"</formula>
    </cfRule>
  </conditionalFormatting>
  <conditionalFormatting sqref="D51:D62 F51:F62 J51:J62 L51:L62 N65 D87:D98 F87:F98 J87:J98 L87:L98 N101 N87:N98 N51:N62">
    <cfRule type="cellIs" dxfId="14" priority="7" stopIfTrue="1" operator="equal">
      <formula>0</formula>
    </cfRule>
  </conditionalFormatting>
  <dataValidations count="1">
    <dataValidation type="list" allowBlank="1" showErrorMessage="1" errorTitle="Ergebnis" error="Bitte auswählen!" sqref="P68">
      <formula1>"Bitte auswählen!,ja,nein"</formula1>
    </dataValidation>
  </dataValidations>
  <printOptions horizontalCentered="1"/>
  <pageMargins left="0.19685039370078741" right="0.19685039370078741" top="0.59055118110236227" bottom="0.19685039370078741" header="0.19685039370078741" footer="0.19685039370078741"/>
  <pageSetup paperSize="9" scale="83" fitToHeight="0" orientation="landscape" useFirstPageNumber="1" r:id="rId1"/>
  <headerFooter alignWithMargins="0">
    <oddFooter>&amp;C&amp;9&amp;A - Seite &amp;P</oddFooter>
  </headerFooter>
  <rowBreaks count="2" manualBreakCount="2">
    <brk id="37" max="16383" man="1"/>
    <brk id="73"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17</vt:i4>
      </vt:variant>
    </vt:vector>
  </HeadingPairs>
  <TitlesOfParts>
    <vt:vector size="33" baseType="lpstr">
      <vt:lpstr>Änderungsdoku</vt:lpstr>
      <vt:lpstr>Seite 1</vt:lpstr>
      <vt:lpstr>Seite 2</vt:lpstr>
      <vt:lpstr>Seite 3</vt:lpstr>
      <vt:lpstr>Seite 4</vt:lpstr>
      <vt:lpstr>Belegliste 1.</vt:lpstr>
      <vt:lpstr>Anlage Personalausgaben (1)</vt:lpstr>
      <vt:lpstr>Anlage Personalausgaben (2)</vt:lpstr>
      <vt:lpstr>Anlage Personalausgaben (3)</vt:lpstr>
      <vt:lpstr>Anlage Personalausgaben (4)</vt:lpstr>
      <vt:lpstr>Anlage Personalausgaben (5)</vt:lpstr>
      <vt:lpstr>Anlage Personalausgaben (6)</vt:lpstr>
      <vt:lpstr>Anlage Personalausgaben (7)</vt:lpstr>
      <vt:lpstr>Anlage Personalausgaben (8)</vt:lpstr>
      <vt:lpstr>Belegliste 2.</vt:lpstr>
      <vt:lpstr>Belegliste Einnahmen</vt:lpstr>
      <vt:lpstr>Änderungsdoku!Druckbereich</vt:lpstr>
      <vt:lpstr>'Seite 1'!Druckbereich</vt:lpstr>
      <vt:lpstr>'Seite 2'!Druckbereich</vt:lpstr>
      <vt:lpstr>'Seite 3'!Druckbereich</vt:lpstr>
      <vt:lpstr>'Seite 4'!Druckbereich</vt:lpstr>
      <vt:lpstr>Änderungsdoku!Drucktitel</vt:lpstr>
      <vt:lpstr>'Anlage Personalausgaben (1)'!Drucktitel</vt:lpstr>
      <vt:lpstr>'Anlage Personalausgaben (2)'!Drucktitel</vt:lpstr>
      <vt:lpstr>'Anlage Personalausgaben (3)'!Drucktitel</vt:lpstr>
      <vt:lpstr>'Anlage Personalausgaben (4)'!Drucktitel</vt:lpstr>
      <vt:lpstr>'Anlage Personalausgaben (5)'!Drucktitel</vt:lpstr>
      <vt:lpstr>'Anlage Personalausgaben (6)'!Drucktitel</vt:lpstr>
      <vt:lpstr>'Anlage Personalausgaben (7)'!Drucktitel</vt:lpstr>
      <vt:lpstr>'Anlage Personalausgaben (8)'!Drucktitel</vt:lpstr>
      <vt:lpstr>'Belegliste 1.'!Drucktitel</vt:lpstr>
      <vt:lpstr>'Belegliste 2.'!Drucktitel</vt:lpstr>
      <vt:lpstr>'Belegliste Einnahmen'!Drucktitel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angela.wessel@gfaw-thueringen.de</dc:creator>
  <cp:keywords/>
  <dc:description/>
  <cp:lastModifiedBy>Angela Wessel</cp:lastModifiedBy>
  <cp:lastPrinted>2019-12-09T07:15:24Z</cp:lastPrinted>
  <dcterms:created xsi:type="dcterms:W3CDTF">2000-03-16T14:51:56Z</dcterms:created>
  <dcterms:modified xsi:type="dcterms:W3CDTF">2022-12-29T08:22:21Z</dcterms:modified>
  <cp:category/>
</cp:coreProperties>
</file>