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1 Antrag\01 Bearbeitung\"/>
    </mc:Choice>
  </mc:AlternateContent>
  <bookViews>
    <workbookView xWindow="-20" yWindow="-20" windowWidth="12600" windowHeight="11340" tabRatio="846" activeTab="1"/>
  </bookViews>
  <sheets>
    <sheet name="Änderungsdoku" sheetId="142" r:id="rId1"/>
    <sheet name="Seite 1" sheetId="9" r:id="rId2"/>
    <sheet name="Seite 2" sheetId="97" r:id="rId3"/>
    <sheet name="Seite 3" sheetId="143" r:id="rId4"/>
    <sheet name="Seite 4" sheetId="98" r:id="rId5"/>
    <sheet name="Seite 5" sheetId="138" r:id="rId6"/>
    <sheet name="Anl 1 Personalausgaben" sheetId="109" r:id="rId7"/>
    <sheet name="Anl 2 Sachausgaben" sheetId="148" r:id="rId8"/>
    <sheet name="Hinweis § 264 StGB" sheetId="173" r:id="rId9"/>
    <sheet name="Kataloge" sheetId="172" state="hidden" r:id="rId10"/>
  </sheets>
  <definedNames>
    <definedName name="Ausrichtung">Kataloge!$A$6:$A$8</definedName>
    <definedName name="_xlnm.Print_Area" localSheetId="0">Änderungsdoku!$A:$C</definedName>
    <definedName name="_xlnm.Print_Area" localSheetId="6">INDIRECT('Anl 1 Personalausgaben'!$L$1)</definedName>
    <definedName name="_xlnm.Print_Area" localSheetId="7">'Anl 2 Sachausgaben'!$A$1:$E$34</definedName>
    <definedName name="_xlnm.Print_Area" localSheetId="8">'Hinweis § 264 StGB'!$A$1:$R$73</definedName>
    <definedName name="_xlnm.Print_Area" localSheetId="1">'Seite 1'!$A$1:$S$64</definedName>
    <definedName name="_xlnm.Print_Area" localSheetId="2">'Seite 2'!$A$1:$S$68</definedName>
    <definedName name="_xlnm.Print_Area" localSheetId="3">'Seite 3'!$A$1:$S$55</definedName>
    <definedName name="_xlnm.Print_Area" localSheetId="4">'Seite 4'!$A$1:$S$67</definedName>
    <definedName name="_xlnm.Print_Area" localSheetId="5">'Seite 5'!$A$1:$S$73</definedName>
    <definedName name="_xlnm.Print_Titles" localSheetId="0">Änderungsdoku!$7:$7</definedName>
    <definedName name="_xlnm.Print_Titles" localSheetId="6">'Anl 1 Personalausgaben'!$16:$22</definedName>
    <definedName name="Ergebnis">Kataloge!$A$1:$A$4</definedName>
    <definedName name="Leistungsträger">Kataloge!$A$10:$A$13</definedName>
    <definedName name="Träger">OFFSET(Kataloge!$A$20,0,0,COUNTIF(Kataloge!$A$20:$A$29,"&lt;&gt;0"),1)</definedName>
    <definedName name="Vergütung">Kataloge!$A$15:$A$18</definedName>
  </definedNames>
  <calcPr calcId="162913"/>
</workbook>
</file>

<file path=xl/calcChain.xml><?xml version="1.0" encoding="utf-8"?>
<calcChain xmlns="http://schemas.openxmlformats.org/spreadsheetml/2006/main">
  <c r="A4" i="142" l="1"/>
  <c r="A64" i="9"/>
  <c r="A63" i="9"/>
  <c r="T15" i="98" l="1"/>
  <c r="P5" i="98"/>
  <c r="P11" i="98" s="1"/>
  <c r="P23" i="98" s="1"/>
  <c r="B25" i="98" l="1"/>
  <c r="B27" i="98"/>
  <c r="B17" i="98"/>
  <c r="O7" i="98"/>
  <c r="N17" i="98" s="1"/>
  <c r="E54" i="9"/>
  <c r="C26" i="148" l="1"/>
  <c r="C29" i="148" s="1"/>
  <c r="N27" i="98"/>
  <c r="O29" i="98" l="1"/>
  <c r="E5" i="148"/>
  <c r="O17" i="98" l="1"/>
  <c r="C31" i="148"/>
  <c r="C33" i="148" s="1"/>
  <c r="A24" i="109"/>
  <c r="A25" i="109"/>
  <c r="A26" i="109"/>
  <c r="A27" i="109"/>
  <c r="A28" i="109"/>
  <c r="A29" i="109"/>
  <c r="A30" i="109"/>
  <c r="A31" i="109"/>
  <c r="A32" i="109"/>
  <c r="A33" i="109"/>
  <c r="A34" i="109"/>
  <c r="A35" i="109"/>
  <c r="A36" i="109"/>
  <c r="A37" i="109"/>
  <c r="A38" i="109"/>
  <c r="A39" i="109"/>
  <c r="A40" i="109"/>
  <c r="A41" i="109"/>
  <c r="A42" i="109"/>
  <c r="A43" i="109"/>
  <c r="A44" i="109"/>
  <c r="A45" i="109"/>
  <c r="A46" i="109"/>
  <c r="A47" i="109"/>
  <c r="A48" i="109"/>
  <c r="A49" i="109"/>
  <c r="A50" i="109"/>
  <c r="A51" i="109"/>
  <c r="A52" i="109"/>
  <c r="A53" i="109"/>
  <c r="A54" i="109"/>
  <c r="A55" i="109"/>
  <c r="A56" i="109"/>
  <c r="A57" i="109"/>
  <c r="A58" i="109"/>
  <c r="A59" i="109"/>
  <c r="A60" i="109"/>
  <c r="A61" i="109"/>
  <c r="A62" i="109"/>
  <c r="A63" i="109"/>
  <c r="A64" i="109"/>
  <c r="A65" i="109"/>
  <c r="A66" i="109"/>
  <c r="A67" i="109"/>
  <c r="A68" i="109"/>
  <c r="A69" i="109"/>
  <c r="A70" i="109"/>
  <c r="A71" i="109"/>
  <c r="A72" i="109"/>
  <c r="A73" i="109"/>
  <c r="A74" i="109"/>
  <c r="A75" i="109"/>
  <c r="A76" i="109"/>
  <c r="A77" i="109"/>
  <c r="A78" i="109"/>
  <c r="A79" i="109"/>
  <c r="A80" i="109"/>
  <c r="A81" i="109"/>
  <c r="A82" i="109"/>
  <c r="A83" i="109"/>
  <c r="A84" i="109"/>
  <c r="A85" i="109"/>
  <c r="A86" i="109"/>
  <c r="A87" i="109"/>
  <c r="A88" i="109"/>
  <c r="A89" i="109"/>
  <c r="A90" i="109"/>
  <c r="A91" i="109"/>
  <c r="A92" i="109"/>
  <c r="A93" i="109"/>
  <c r="A94" i="109"/>
  <c r="A95" i="109"/>
  <c r="A96" i="109"/>
  <c r="A97" i="109"/>
  <c r="A98" i="109"/>
  <c r="A99" i="109"/>
  <c r="A100" i="109"/>
  <c r="A101" i="109"/>
  <c r="A102" i="109"/>
  <c r="A103" i="109"/>
  <c r="A104" i="109"/>
  <c r="A105" i="109"/>
  <c r="A106" i="109"/>
  <c r="A107" i="109"/>
  <c r="A108" i="109"/>
  <c r="A109" i="109"/>
  <c r="A110" i="109"/>
  <c r="A111" i="109"/>
  <c r="A112" i="109"/>
  <c r="A113" i="109"/>
  <c r="A114" i="109"/>
  <c r="A115" i="109"/>
  <c r="A116" i="109"/>
  <c r="A117" i="109"/>
  <c r="A118" i="109"/>
  <c r="A119" i="109"/>
  <c r="A120" i="109"/>
  <c r="A121" i="109"/>
  <c r="A122" i="109"/>
  <c r="A123" i="109"/>
  <c r="A124" i="109"/>
  <c r="A125" i="109"/>
  <c r="A126" i="109"/>
  <c r="A127" i="109"/>
  <c r="A128" i="109"/>
  <c r="A129" i="109"/>
  <c r="A130" i="109"/>
  <c r="A131" i="109"/>
  <c r="A132" i="109"/>
  <c r="A133" i="109"/>
  <c r="A134" i="109"/>
  <c r="A135" i="109"/>
  <c r="A136" i="109"/>
  <c r="A137" i="109"/>
  <c r="A138" i="109"/>
  <c r="A139" i="109"/>
  <c r="A140" i="109"/>
  <c r="A141" i="109"/>
  <c r="A142" i="109"/>
  <c r="A143" i="109"/>
  <c r="A144" i="109"/>
  <c r="A145" i="109"/>
  <c r="A146" i="109"/>
  <c r="A147" i="109"/>
  <c r="A148" i="109"/>
  <c r="A149" i="109"/>
  <c r="A150" i="109"/>
  <c r="A151" i="109"/>
  <c r="A152" i="109"/>
  <c r="A153" i="109"/>
  <c r="A154" i="109"/>
  <c r="A155" i="109"/>
  <c r="A156" i="109"/>
  <c r="A157" i="109"/>
  <c r="A158" i="109"/>
  <c r="A159" i="109"/>
  <c r="A160" i="109"/>
  <c r="A161" i="109"/>
  <c r="A162" i="109"/>
  <c r="A163" i="109"/>
  <c r="A164" i="109"/>
  <c r="A165" i="109"/>
  <c r="A166" i="109"/>
  <c r="A167" i="109"/>
  <c r="A168" i="109"/>
  <c r="A169" i="109"/>
  <c r="A170" i="109"/>
  <c r="A171" i="109"/>
  <c r="A172" i="109"/>
  <c r="A173" i="109"/>
  <c r="A174" i="109"/>
  <c r="A175" i="109"/>
  <c r="A176" i="109"/>
  <c r="A177" i="109"/>
  <c r="A178" i="109"/>
  <c r="A179" i="109"/>
  <c r="A180" i="109"/>
  <c r="A181" i="109"/>
  <c r="A182" i="109"/>
  <c r="A183" i="109"/>
  <c r="A184" i="109"/>
  <c r="A185" i="109"/>
  <c r="A186" i="109"/>
  <c r="A187" i="109"/>
  <c r="A188" i="109"/>
  <c r="A189" i="109"/>
  <c r="A190" i="109"/>
  <c r="A191" i="109"/>
  <c r="A192" i="109"/>
  <c r="A193" i="109"/>
  <c r="A194" i="109"/>
  <c r="A195" i="109"/>
  <c r="A196" i="109"/>
  <c r="A197" i="109"/>
  <c r="A198" i="109"/>
  <c r="A199" i="109"/>
  <c r="A200" i="109"/>
  <c r="A201" i="109"/>
  <c r="A202" i="109"/>
  <c r="A203" i="109"/>
  <c r="A204" i="109"/>
  <c r="A205" i="109"/>
  <c r="A206" i="109"/>
  <c r="A207" i="109"/>
  <c r="A208" i="109"/>
  <c r="A209" i="109"/>
  <c r="A210" i="109"/>
  <c r="A211" i="109"/>
  <c r="A212" i="109"/>
  <c r="A213" i="109"/>
  <c r="A214" i="109"/>
  <c r="A215" i="109"/>
  <c r="A216" i="109"/>
  <c r="A217" i="109"/>
  <c r="A218" i="109"/>
  <c r="A219" i="109"/>
  <c r="A220" i="109"/>
  <c r="A221" i="109"/>
  <c r="A222" i="109"/>
  <c r="A223" i="109"/>
  <c r="A224" i="109"/>
  <c r="A225" i="109"/>
  <c r="A226" i="109"/>
  <c r="A227" i="109"/>
  <c r="A228" i="109"/>
  <c r="A229" i="109"/>
  <c r="A230" i="109"/>
  <c r="A231" i="109"/>
  <c r="A232" i="109"/>
  <c r="A233" i="109"/>
  <c r="A234" i="109"/>
  <c r="A235" i="109"/>
  <c r="A236" i="109"/>
  <c r="A237" i="109"/>
  <c r="A238" i="109"/>
  <c r="A239" i="109"/>
  <c r="A240" i="109"/>
  <c r="A241" i="109"/>
  <c r="A242" i="109"/>
  <c r="A243" i="109"/>
  <c r="A244" i="109"/>
  <c r="A245" i="109"/>
  <c r="A246" i="109"/>
  <c r="A247" i="109"/>
  <c r="A248" i="109"/>
  <c r="A249" i="109"/>
  <c r="A250" i="109"/>
  <c r="A251" i="109"/>
  <c r="A252" i="109"/>
  <c r="A253" i="109"/>
  <c r="A254" i="109"/>
  <c r="A255" i="109"/>
  <c r="A256" i="109"/>
  <c r="A257" i="109"/>
  <c r="A258" i="109"/>
  <c r="A259" i="109"/>
  <c r="A260" i="109"/>
  <c r="A261" i="109"/>
  <c r="A262" i="109"/>
  <c r="A263" i="109"/>
  <c r="A264" i="109"/>
  <c r="A265" i="109"/>
  <c r="A266" i="109"/>
  <c r="A267" i="109"/>
  <c r="A268" i="109"/>
  <c r="A269" i="109"/>
  <c r="A270" i="109"/>
  <c r="A271" i="109"/>
  <c r="A272" i="109"/>
  <c r="A273" i="109"/>
  <c r="A274" i="109"/>
  <c r="A275" i="109"/>
  <c r="A276" i="109"/>
  <c r="A277" i="109"/>
  <c r="A278" i="109"/>
  <c r="A279" i="109"/>
  <c r="A280" i="109"/>
  <c r="A281" i="109"/>
  <c r="A282" i="109"/>
  <c r="A283" i="109"/>
  <c r="A284" i="109"/>
  <c r="A285" i="109"/>
  <c r="A286" i="109"/>
  <c r="A287" i="109"/>
  <c r="A288" i="109"/>
  <c r="A289" i="109"/>
  <c r="A290" i="109"/>
  <c r="A291" i="109"/>
  <c r="A292" i="109"/>
  <c r="A293" i="109"/>
  <c r="A294" i="109"/>
  <c r="A295" i="109"/>
  <c r="A296" i="109"/>
  <c r="A297" i="109"/>
  <c r="A298" i="109"/>
  <c r="A299" i="109"/>
  <c r="A300" i="109"/>
  <c r="A301" i="109"/>
  <c r="A302" i="109"/>
  <c r="A303" i="109"/>
  <c r="A304" i="109"/>
  <c r="A305" i="109"/>
  <c r="A306" i="109"/>
  <c r="A307" i="109"/>
  <c r="A308" i="109"/>
  <c r="A309" i="109"/>
  <c r="A310" i="109"/>
  <c r="A311" i="109"/>
  <c r="A312" i="109"/>
  <c r="A313" i="109"/>
  <c r="A314" i="109"/>
  <c r="A315" i="109"/>
  <c r="A316" i="109"/>
  <c r="A317" i="109"/>
  <c r="A318" i="109"/>
  <c r="A319" i="109"/>
  <c r="A320" i="109"/>
  <c r="A321" i="109"/>
  <c r="A322" i="109"/>
  <c r="A323" i="109"/>
  <c r="A324" i="109"/>
  <c r="A325" i="109"/>
  <c r="A326" i="109"/>
  <c r="A327" i="109"/>
  <c r="A328" i="109"/>
  <c r="A329" i="109"/>
  <c r="A330" i="109"/>
  <c r="A331" i="109"/>
  <c r="A332" i="109"/>
  <c r="A333" i="109"/>
  <c r="A334" i="109"/>
  <c r="A335" i="109"/>
  <c r="A336" i="109"/>
  <c r="A337" i="109"/>
  <c r="A338" i="109"/>
  <c r="A339" i="109"/>
  <c r="A340" i="109"/>
  <c r="A341" i="109"/>
  <c r="A342" i="109"/>
  <c r="A343" i="109"/>
  <c r="A344" i="109"/>
  <c r="A345" i="109"/>
  <c r="A346" i="109"/>
  <c r="A347" i="109"/>
  <c r="A348" i="109"/>
  <c r="A349" i="109"/>
  <c r="A350" i="109"/>
  <c r="A351" i="109"/>
  <c r="A352" i="109"/>
  <c r="A353" i="109"/>
  <c r="A354" i="109"/>
  <c r="A355" i="109"/>
  <c r="A356" i="109"/>
  <c r="A357" i="109"/>
  <c r="A358" i="109"/>
  <c r="A359" i="109"/>
  <c r="A360" i="109"/>
  <c r="A361" i="109"/>
  <c r="A362" i="109"/>
  <c r="A363" i="109"/>
  <c r="A364" i="109"/>
  <c r="A365" i="109"/>
  <c r="A366" i="109"/>
  <c r="A367" i="109"/>
  <c r="A368" i="109"/>
  <c r="A369" i="109"/>
  <c r="A370" i="109"/>
  <c r="A371" i="109"/>
  <c r="A372" i="109"/>
  <c r="A373" i="109"/>
  <c r="A374" i="109"/>
  <c r="A375" i="109"/>
  <c r="A376" i="109"/>
  <c r="A377" i="109"/>
  <c r="A378" i="109"/>
  <c r="A379" i="109"/>
  <c r="A380" i="109"/>
  <c r="A381" i="109"/>
  <c r="A382" i="109"/>
  <c r="A383" i="109"/>
  <c r="A384" i="109"/>
  <c r="A385" i="109"/>
  <c r="A386" i="109"/>
  <c r="A387" i="109"/>
  <c r="A388" i="109"/>
  <c r="A389" i="109"/>
  <c r="A390" i="109"/>
  <c r="A391" i="109"/>
  <c r="A392" i="109"/>
  <c r="A393" i="109"/>
  <c r="A394" i="109"/>
  <c r="A395" i="109"/>
  <c r="A396" i="109"/>
  <c r="A397" i="109"/>
  <c r="A398" i="109"/>
  <c r="A399" i="109"/>
  <c r="A400" i="109"/>
  <c r="A401" i="109"/>
  <c r="A402" i="109"/>
  <c r="A403" i="109"/>
  <c r="A404" i="109"/>
  <c r="A405" i="109"/>
  <c r="A406" i="109"/>
  <c r="A407" i="109"/>
  <c r="A408" i="109"/>
  <c r="A409" i="109"/>
  <c r="A410" i="109"/>
  <c r="A411" i="109"/>
  <c r="A412" i="109"/>
  <c r="A413" i="109"/>
  <c r="A414" i="109"/>
  <c r="A415" i="109"/>
  <c r="A416" i="109"/>
  <c r="A417" i="109"/>
  <c r="A418" i="109"/>
  <c r="A419" i="109"/>
  <c r="A420" i="109"/>
  <c r="A421" i="109"/>
  <c r="A422" i="109"/>
  <c r="A423" i="109"/>
  <c r="A424" i="109"/>
  <c r="A425" i="109"/>
  <c r="A426" i="109"/>
  <c r="A427" i="109"/>
  <c r="A428" i="109"/>
  <c r="A429" i="109"/>
  <c r="A430" i="109"/>
  <c r="A431" i="109"/>
  <c r="A432" i="109"/>
  <c r="A433" i="109"/>
  <c r="A434" i="109"/>
  <c r="A435" i="109"/>
  <c r="A436" i="109"/>
  <c r="A437" i="109"/>
  <c r="A438" i="109"/>
  <c r="A439" i="109"/>
  <c r="A440" i="109"/>
  <c r="A441" i="109"/>
  <c r="A442" i="109"/>
  <c r="A443" i="109"/>
  <c r="A444" i="109"/>
  <c r="A445" i="109"/>
  <c r="A446" i="109"/>
  <c r="A447" i="109"/>
  <c r="A448" i="109"/>
  <c r="A449" i="109"/>
  <c r="A450" i="109"/>
  <c r="A451" i="109"/>
  <c r="A452" i="109"/>
  <c r="A453" i="109"/>
  <c r="A454" i="109"/>
  <c r="A455" i="109"/>
  <c r="A456" i="109"/>
  <c r="A457" i="109"/>
  <c r="A458" i="109"/>
  <c r="A459" i="109"/>
  <c r="A460" i="109"/>
  <c r="A461" i="109"/>
  <c r="A462" i="109"/>
  <c r="A463" i="109"/>
  <c r="A464" i="109"/>
  <c r="A465" i="109"/>
  <c r="A466" i="109"/>
  <c r="A467" i="109"/>
  <c r="A468" i="109"/>
  <c r="A469" i="109"/>
  <c r="A470" i="109"/>
  <c r="A471" i="109"/>
  <c r="A472" i="109"/>
  <c r="A473" i="109"/>
  <c r="A474" i="109"/>
  <c r="A475" i="109"/>
  <c r="A476" i="109"/>
  <c r="A477" i="109"/>
  <c r="A478" i="109"/>
  <c r="A479" i="109"/>
  <c r="A480" i="109"/>
  <c r="A481" i="109"/>
  <c r="A482" i="109"/>
  <c r="A483" i="109"/>
  <c r="A484" i="109"/>
  <c r="A485" i="109"/>
  <c r="A486" i="109"/>
  <c r="A487" i="109"/>
  <c r="A488" i="109"/>
  <c r="A489" i="109"/>
  <c r="A490" i="109"/>
  <c r="A491" i="109"/>
  <c r="A492" i="109"/>
  <c r="A493" i="109"/>
  <c r="A494" i="109"/>
  <c r="A495" i="109"/>
  <c r="A496" i="109"/>
  <c r="A497" i="109"/>
  <c r="A498" i="109"/>
  <c r="A499" i="109"/>
  <c r="A500" i="109"/>
  <c r="A501" i="109"/>
  <c r="A502" i="109"/>
  <c r="A503" i="109"/>
  <c r="A504" i="109"/>
  <c r="A505" i="109"/>
  <c r="A506" i="109"/>
  <c r="A507" i="109"/>
  <c r="A508" i="109"/>
  <c r="A509" i="109"/>
  <c r="A510" i="109"/>
  <c r="A511" i="109"/>
  <c r="A512" i="109"/>
  <c r="A513" i="109"/>
  <c r="A514" i="109"/>
  <c r="A515" i="109"/>
  <c r="A516" i="109"/>
  <c r="A517" i="109"/>
  <c r="A518" i="109"/>
  <c r="A519" i="109"/>
  <c r="A520" i="109"/>
  <c r="A521" i="109"/>
  <c r="A522" i="109"/>
  <c r="A23" i="109" l="1"/>
  <c r="L1" i="109" l="1"/>
  <c r="A29" i="172" l="1"/>
  <c r="A21" i="172"/>
  <c r="A22" i="172"/>
  <c r="A23" i="172"/>
  <c r="A24" i="172"/>
  <c r="A25" i="172"/>
  <c r="A26" i="172"/>
  <c r="A27" i="172"/>
  <c r="A28" i="172"/>
  <c r="A20" i="172"/>
  <c r="B16" i="148" l="1"/>
  <c r="B10" i="109"/>
  <c r="H10" i="109" s="1"/>
  <c r="B21" i="148"/>
  <c r="B15" i="109"/>
  <c r="H15" i="109" s="1"/>
  <c r="B20" i="148"/>
  <c r="B14" i="109"/>
  <c r="H14" i="109" s="1"/>
  <c r="B19" i="148"/>
  <c r="B13" i="109"/>
  <c r="H13" i="109" s="1"/>
  <c r="B18" i="148"/>
  <c r="B12" i="109"/>
  <c r="H12" i="109" s="1"/>
  <c r="B17" i="148"/>
  <c r="B11" i="109"/>
  <c r="H11" i="109" s="1"/>
  <c r="B15" i="148"/>
  <c r="B9" i="109"/>
  <c r="H9" i="109" s="1"/>
  <c r="C15" i="148" s="1"/>
  <c r="B14" i="148"/>
  <c r="B8" i="109"/>
  <c r="H8" i="109" s="1"/>
  <c r="B13" i="148"/>
  <c r="B7" i="109"/>
  <c r="H7" i="109" s="1"/>
  <c r="C13" i="148" s="1"/>
  <c r="B12" i="148"/>
  <c r="A12" i="148" s="1"/>
  <c r="B6" i="109"/>
  <c r="H6" i="109" s="1"/>
  <c r="K1" i="109"/>
  <c r="O1" i="138"/>
  <c r="O1" i="98"/>
  <c r="O1" i="143"/>
  <c r="C12" i="148" l="1"/>
  <c r="C14" i="148"/>
  <c r="C18" i="148"/>
  <c r="C16" i="148"/>
  <c r="C17" i="148"/>
  <c r="C19" i="148"/>
  <c r="C20" i="148"/>
  <c r="C21" i="148"/>
  <c r="A15" i="148"/>
  <c r="A16" i="148"/>
  <c r="D14" i="148"/>
  <c r="A14" i="148"/>
  <c r="D13" i="148"/>
  <c r="A13" i="148"/>
  <c r="A20" i="148"/>
  <c r="A19" i="148"/>
  <c r="A18" i="148"/>
  <c r="A17" i="148"/>
  <c r="A21" i="148"/>
  <c r="H5" i="109"/>
  <c r="D12" i="148" l="1"/>
  <c r="C5" i="148"/>
  <c r="S67" i="98"/>
  <c r="K15" i="109" l="1"/>
  <c r="K11" i="109"/>
  <c r="K12" i="109"/>
  <c r="K14" i="109"/>
  <c r="K13" i="109"/>
  <c r="K8" i="109"/>
  <c r="K6" i="109"/>
  <c r="K9" i="109"/>
  <c r="K10" i="109"/>
  <c r="K7" i="109"/>
  <c r="K5" i="109" l="1"/>
  <c r="F5" i="109" s="1"/>
  <c r="O13" i="98" l="1"/>
  <c r="D21" i="148"/>
  <c r="D19" i="148"/>
  <c r="D18" i="148"/>
  <c r="D17" i="148"/>
  <c r="D16" i="148"/>
  <c r="D15" i="148"/>
  <c r="D20" i="148"/>
  <c r="D5" i="148" l="1"/>
  <c r="O15" i="98" s="1"/>
  <c r="O19" i="98" s="1"/>
  <c r="O33" i="98" s="1"/>
  <c r="K2" i="109" l="1"/>
  <c r="E2" i="148"/>
  <c r="E1" i="148" l="1"/>
  <c r="D1" i="148" l="1"/>
  <c r="J1" i="109"/>
  <c r="A16" i="109" s="1"/>
  <c r="N1" i="138"/>
  <c r="N1" i="98"/>
  <c r="N1" i="143"/>
  <c r="N1" i="97"/>
  <c r="S55" i="143" l="1"/>
  <c r="S73" i="138"/>
  <c r="S68" i="97"/>
  <c r="O1" i="97"/>
  <c r="O20" i="9"/>
  <c r="S72" i="138" s="1"/>
  <c r="S54" i="143" l="1"/>
  <c r="S66" i="98"/>
  <c r="S67" i="97"/>
  <c r="E3" i="148"/>
  <c r="K3" i="109"/>
  <c r="A66" i="98"/>
  <c r="A68" i="97"/>
  <c r="A67" i="97"/>
  <c r="G41" i="98"/>
  <c r="G66" i="138"/>
  <c r="A54" i="143"/>
  <c r="A72" i="138"/>
  <c r="A67" i="98"/>
  <c r="A55" i="143"/>
  <c r="A73" i="138"/>
</calcChain>
</file>

<file path=xl/comments1.xml><?xml version="1.0" encoding="utf-8"?>
<comments xmlns="http://schemas.openxmlformats.org/spreadsheetml/2006/main">
  <authors>
    <author>We</author>
    <author>GfAW mbH</author>
  </authors>
  <commentList>
    <comment ref="O20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O21" authorId="1" shapeId="0">
      <text>
        <r>
          <rPr>
            <sz val="9"/>
            <color indexed="81"/>
            <rFont val="Arial"/>
            <family val="2"/>
          </rPr>
          <t>Eintrag nur bei 
Änderungsanträgen!</t>
        </r>
      </text>
    </comment>
  </commentList>
</comments>
</file>

<file path=xl/comments2.xml><?xml version="1.0" encoding="utf-8"?>
<comments xmlns="http://schemas.openxmlformats.org/spreadsheetml/2006/main">
  <authors>
    <author>Angela Wessel</author>
  </authors>
  <commentList>
    <comment ref="E18" authorId="0" shapeId="0">
      <text>
        <r>
          <rPr>
            <sz val="9"/>
            <color indexed="81"/>
            <rFont val="Arial"/>
            <family val="2"/>
          </rPr>
          <t>Stufenzuordnung unter Anrechnung der 
Zeiten einschlägiger Berufserfahrung ggf. 
auch vor der Tätigkeit als Schulsozialarbeiter:in</t>
        </r>
      </text>
    </comment>
  </commentList>
</comments>
</file>

<file path=xl/sharedStrings.xml><?xml version="1.0" encoding="utf-8"?>
<sst xmlns="http://schemas.openxmlformats.org/spreadsheetml/2006/main" count="374" uniqueCount="280">
  <si>
    <t>Änderungsantrag</t>
  </si>
  <si>
    <t>Siehe Fußnote 1 Seite 1 dieses Antrages.</t>
  </si>
  <si>
    <t>lfd.
Nr.</t>
  </si>
  <si>
    <t>in €</t>
  </si>
  <si>
    <t>Bitte auswählen!</t>
  </si>
  <si>
    <t>Erstantrag</t>
  </si>
  <si>
    <t>Überarbeitung</t>
  </si>
  <si>
    <t>PLZ</t>
  </si>
  <si>
    <t>Ort</t>
  </si>
  <si>
    <t>III. Beantragte Zuwendung in €</t>
  </si>
  <si>
    <t>II. Projektbezeichnung und Förderdauer</t>
  </si>
  <si>
    <t xml:space="preserve">Bezeichnung
</t>
  </si>
  <si>
    <t>im Original</t>
  </si>
  <si>
    <t>in Kopie</t>
  </si>
  <si>
    <t>Ausgaben (in €)</t>
  </si>
  <si>
    <t>Finanzierung (in €)</t>
  </si>
  <si>
    <t>Ort, Datum</t>
  </si>
  <si>
    <t>Hinweis zum Subventionsbetrug</t>
  </si>
  <si>
    <t>Subventionsbetrug</t>
  </si>
  <si>
    <t>Mit Freiheitsstrafe bis zu fünf Jahren oder mit Geldstrafe wird bestraft, wer</t>
  </si>
  <si>
    <t>einer für die Bewilligung einer Subvention zuständigen Behörde oder einer anderen in das Subventionsverfahren</t>
  </si>
  <si>
    <t>eingeschalteten Stelle oder Person (Subventionsgeber) über subventionserhebliche Tatsachen für sich oder einen</t>
  </si>
  <si>
    <t>anderen unrichtige oder unvollständige Angaben macht, die für ihn oder den anderen vorteilhaft sind,</t>
  </si>
  <si>
    <t>einen Gegenstand oder eine Geldleistung, deren Verwendung durch Rechtsvorschriften oder durch den Subventions-</t>
  </si>
  <si>
    <t>geber im Hinblick auf eine Subvention beschränkt ist, entgegen der Verwendungsbeschränkung verwendet,</t>
  </si>
  <si>
    <t>den Subventionsgeber entgegen den Rechtsvorschriften über die Subventionsvergabe über subventionserhebliche</t>
  </si>
  <si>
    <t>Tatsachen in Unkenntnis lässt oder</t>
  </si>
  <si>
    <t>Straße, Hausnummer</t>
  </si>
  <si>
    <t>in einem Subventionsverfahren eine durch unrichtige oder unvollständige Angaben erlangte Bescheinigung über eine</t>
  </si>
  <si>
    <t>Subventionsberechtigung oder über subventionserhebliche Tatsachen gebraucht.</t>
  </si>
  <si>
    <t>In besonders schweren Fällen ist die Strafe Freiheitsstrafe von sechs Monaten bis zu zehn Jahren. Ein besonders schwerer</t>
  </si>
  <si>
    <t>Fall liegt in der Regel vor, wenn der Täter</t>
  </si>
  <si>
    <t>aus grobem Eigennutz oder unter Verwendung nachgemachter oder verfälschter Belege für sich oder einen anderen</t>
  </si>
  <si>
    <t>eine nicht gerechtfertigte Subvention großen Ausmaßes erlangt,</t>
  </si>
  <si>
    <t>§ 263 Abs. 5 gilt entsprechend.</t>
  </si>
  <si>
    <t>wird. Wird die Subvention ohne Zutun des Täters nicht gewährt, so wird er straflos, wenn er sich freiwillig und ernsthaft</t>
  </si>
  <si>
    <t>bemüht, das Gewähren der Subvention zu verhindern.</t>
  </si>
  <si>
    <t>Subvention im Sinne dieser Vorschrift ist</t>
  </si>
  <si>
    <t>eine Leistung aus öffentlichen Mitteln nach Bundes- oder Landesrecht an Betriebe oder Unternehmen, die wenigstens</t>
  </si>
  <si>
    <t>zum Teil</t>
  </si>
  <si>
    <t>ohne marktmäßige Gegenleistung gewährt wird und</t>
  </si>
  <si>
    <t>der Förderung der Wirtschaft dienen soll,</t>
  </si>
  <si>
    <t>ohne marktmäßige Gegenleistung gewährt wird.</t>
  </si>
  <si>
    <t>Betrieb oder Unternehmen im Sinne des Satzes 1 Nr. 1 ist auch das öffentliche Unternehmen.</t>
  </si>
  <si>
    <t>Subventionserheblich im Sinne des Absatzes 1 sind Tatsachen,</t>
  </si>
  <si>
    <t>die durch Gesetz oder auf Grund eines Gesetzes von dem Subventionsgeber als subventionserheblich bezeichnet</t>
  </si>
  <si>
    <t>sind oder</t>
  </si>
  <si>
    <t>§ 3 SubvG: Offenbarungspflicht bei der Inanspruchnahme von Subventionen</t>
  </si>
  <si>
    <t>Der Subventionsnehmer ist verpflichtet, dem Subventionsgeber unverzüglich alle Tatsachen mitzuteilen, die der Bewilligung,</t>
  </si>
  <si>
    <t>bestehende Pflichten zur Offenbarung bleiben unberührt.</t>
  </si>
  <si>
    <t>Wer einen Gegenstand oder eine Geldleistung, deren Verwendung durch Gesetz oder durch den Subventionsgeber im</t>
  </si>
  <si>
    <t>Hinblick auf eine Subvention beschränkt ist, entgegen der Verwendungsbeschränkung verwenden will, hat dies rechtzeitig</t>
  </si>
  <si>
    <t>vorher dem Subventionsgeber anzuzeigen.</t>
  </si>
  <si>
    <t>§ 4 SubvG: Scheingeschäfte, Missbrauch von Gestaltungsmöglichkeiten</t>
  </si>
  <si>
    <t>Rückforderung, Weitergewährung oder das Belassen der Subvention oder des Subventionsvorteils maßgebend.</t>
  </si>
  <si>
    <t>Die Bewilligung oder Gewährung einer Subvention oder eines Subventionsvorteils ist ausgeschlossen, wenn im</t>
  </si>
  <si>
    <t>Zusammenhang mit einer beantragten Subvention ein Rechtsgeschäft oder eine Handlung unter Missbrauch von</t>
  </si>
  <si>
    <t>Gestaltungsmöglichkeiten vorgenommen wird. Ein Missbrauch liegt vor, wenn jemand eine den gegebenen Tatsachen und</t>
  </si>
  <si>
    <t>Verhältnissen unangemessene Gestaltungsmöglichkeit benutzt, um eine Subvention oder einen Subventionsvorteil für sich</t>
  </si>
  <si>
    <t>oder einen anderen in Anspruch zu nehmen oder zu nutzen, obwohl dies dem Subventionszweck widerspricht. Dies ist</t>
  </si>
  <si>
    <t>namentlich dann anzunehmen, wenn die förmlichen Voraussetzungen einer Subvention oder eines Subventionsvorteils in</t>
  </si>
  <si>
    <t>einer dem Subventionszweck widersprechenden Weise künstlich geschaffen werden.</t>
  </si>
  <si>
    <t>§ 5 SubvG: Herausgabe von Subventionsvorteilen</t>
  </si>
  <si>
    <t>Für den Umfang der Herausgabe gelten die Vorschriften des Bürgerlichen Gesetzbuches über die Herausgabe einer</t>
  </si>
  <si>
    <t>Besonders bestehende Verpflichtungen zur Herausgabe bleiben unberührt.</t>
  </si>
  <si>
    <t>Name, Vorname</t>
  </si>
  <si>
    <t>Funktion</t>
  </si>
  <si>
    <t>Unterschrift</t>
  </si>
  <si>
    <t>§ 264 StGB (Auszug)</t>
  </si>
  <si>
    <t>(1)</t>
  </si>
  <si>
    <t>(2)</t>
  </si>
  <si>
    <t>(3)</t>
  </si>
  <si>
    <t>(4)</t>
  </si>
  <si>
    <t>(5)</t>
  </si>
  <si>
    <t>(6)</t>
  </si>
  <si>
    <t>(7)</t>
  </si>
  <si>
    <t>(8)</t>
  </si>
  <si>
    <t>1.</t>
  </si>
  <si>
    <t>2.</t>
  </si>
  <si>
    <t>3.</t>
  </si>
  <si>
    <t>4.</t>
  </si>
  <si>
    <t>Gesamtsumme der Finanzierung</t>
  </si>
  <si>
    <t>Antrag</t>
  </si>
  <si>
    <t>- verbleibt beim Antragsteller -</t>
  </si>
  <si>
    <t>Folgende Anlagen sind Bestandteil des Antrages:</t>
  </si>
  <si>
    <t>a)</t>
  </si>
  <si>
    <t>b)</t>
  </si>
  <si>
    <t>¹</t>
  </si>
  <si>
    <t>Gesamtsumme der zuwendungsfähigen Ausgaben</t>
  </si>
  <si>
    <t>Eingangsstempel</t>
  </si>
  <si>
    <t>V. Angaben zum Projekt¹</t>
  </si>
  <si>
    <t>Summe</t>
  </si>
  <si>
    <t>VII. Ausgaben- und Finanzierungsplan¹</t>
  </si>
  <si>
    <t>Änderungsdokumentation</t>
  </si>
  <si>
    <t>Version</t>
  </si>
  <si>
    <t>Datum</t>
  </si>
  <si>
    <t>Beschreibung der Änderung</t>
  </si>
  <si>
    <t>Ersterstellung</t>
  </si>
  <si>
    <t>Bitte den Namen zusätzlich in Druckbuchstaben angeben!</t>
  </si>
  <si>
    <t>V 1.0</t>
  </si>
  <si>
    <t xml:space="preserve">Richtlinie über die Gewährung von Zuwendungen an örtliche </t>
  </si>
  <si>
    <t xml:space="preserve">Träger der öffentlichen Jugendhilfe für Vorhaben der </t>
  </si>
  <si>
    <t>Landkreis/kreisfreie</t>
  </si>
  <si>
    <t>Stadt/Unternehmen¹</t>
  </si>
  <si>
    <t>Vertretungsberechtigte:r</t>
  </si>
  <si>
    <t>Ansprechpartner:in</t>
  </si>
  <si>
    <t>Anschrift¹</t>
  </si>
  <si>
    <t>E-Mail-Adresse</t>
  </si>
  <si>
    <t>Homepage</t>
  </si>
  <si>
    <t>Tel.-Nr.</t>
  </si>
  <si>
    <t>Fax-Nr.</t>
  </si>
  <si>
    <t>Der vollständige Antrag ist bis spätestens 15.11.</t>
  </si>
  <si>
    <t>Projektbezeichnung</t>
  </si>
  <si>
    <t>Beginn des Projektes¹</t>
  </si>
  <si>
    <t>Ende des Projektes¹</t>
  </si>
  <si>
    <t>im Vorjahr</t>
  </si>
  <si>
    <t>im laufenden Geschäftsjahr (Prognose)</t>
  </si>
  <si>
    <t>für die geplante Projektlaufzeit (Prognose)</t>
  </si>
  <si>
    <t>Anteil der Zuwendungen der öffentlichen Hand zur Finanzierung der Gesamtausgaben (in %):¹</t>
  </si>
  <si>
    <t>und der geplanten Projektlaufzeit angeben!)</t>
  </si>
  <si>
    <t xml:space="preserve">(Nur bei Auseinanderfallen des laufenden Geschäftsjahres
</t>
  </si>
  <si>
    <t>Erfolgt eine Weiterleitung an Dritte?</t>
  </si>
  <si>
    <t>Der Beschluss des Jugendhilfeausschusses vom</t>
  </si>
  <si>
    <t>gilt weiterhin.</t>
  </si>
  <si>
    <t>oder</t>
  </si>
  <si>
    <r>
      <t xml:space="preserve">Unterschriftsprobe
</t>
    </r>
    <r>
      <rPr>
        <i/>
        <sz val="8"/>
        <color indexed="30"/>
        <rFont val="Arial"/>
        <family val="2"/>
      </rPr>
      <t>Unterschriftsprobe vertretungsberechtigter 
Personen</t>
    </r>
  </si>
  <si>
    <t>Es wird ein neuer Beschluss voraussichtlich am</t>
  </si>
  <si>
    <t>gefasst.</t>
  </si>
  <si>
    <t>Beschluss des Jugendhilfeausschuss</t>
  </si>
  <si>
    <t>Anlage 1 Personalausgaben</t>
  </si>
  <si>
    <t>Anlage 2 Sachausgaben</t>
  </si>
  <si>
    <t>Personalausgaben</t>
  </si>
  <si>
    <t>Sachausgaben</t>
  </si>
  <si>
    <t>5.</t>
  </si>
  <si>
    <t>6.</t>
  </si>
  <si>
    <t>I. Antragsteller:in</t>
  </si>
  <si>
    <t>Bildungsabschluss</t>
  </si>
  <si>
    <t>VKA</t>
  </si>
  <si>
    <t>TVöD</t>
  </si>
  <si>
    <t>TV-L</t>
  </si>
  <si>
    <t>Vergütungs-
tabelle</t>
  </si>
  <si>
    <t>Arbeitgeberanteil 
je Monat</t>
  </si>
  <si>
    <t>freier Träger</t>
  </si>
  <si>
    <t>Landkreis/kreisfreie Stadt</t>
  </si>
  <si>
    <t>Anschrift</t>
  </si>
  <si>
    <t>Der maximale Zuweisungsbetrag des TMBJS beträgt (in €)</t>
  </si>
  <si>
    <t>VI. Übersicht der Träger der Angebote</t>
  </si>
  <si>
    <t>Begleitstruktur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</si>
  <si>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</si>
  <si>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</si>
  <si>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>Rückforderung, Weitergewährung oder das Belassen einer Subvention oder eines Subventionsvorteils gesetzlich oder nach Subventionsvertrag abhängig ist.</t>
  </si>
  <si>
    <t>Weimarische Straße 45/46</t>
  </si>
  <si>
    <t>99099 Erfurt</t>
  </si>
  <si>
    <r>
      <t xml:space="preserve">IV. Angaben zum Antragsteller/zur Antragstellerin¹ </t>
    </r>
    <r>
      <rPr>
        <i/>
        <sz val="8"/>
        <color rgb="FF0070C0"/>
        <rFont val="Arial"/>
        <family val="2"/>
      </rPr>
      <t>(Nur durch die Begleitstruktur auszufüllen!)</t>
    </r>
  </si>
  <si>
    <t>Fachliche Begleitung der Schulsozialarbeit auf Landesebene</t>
  </si>
  <si>
    <t>Schulsozialarbeit</t>
  </si>
  <si>
    <t>Maximaler Zuweisungsbetrag (in €)</t>
  </si>
  <si>
    <t>seine Befugnisse oder seine Stellung als Amtsträger oder Europäischer Amtsträger missbraucht oder</t>
  </si>
  <si>
    <t>die Mithilfe eines Amtsträgers oder Europäischen Amtsträgers ausnutzt, der seine Befugnisse oder seine Stellung</t>
  </si>
  <si>
    <t>missbraucht.</t>
  </si>
  <si>
    <t>In den Fällen des Absatzes 1 Nummer 2 ist der Versuch strafbar.</t>
  </si>
  <si>
    <t>Wer in den Fällen des Absatzes 1 Nr. 1 bis 3 leichtfertig handelt, wird mit Freiheitsstrafe bis zu drei Jahren oder mit Geld-</t>
  </si>
  <si>
    <t>strafe bestraft.</t>
  </si>
  <si>
    <t>Nach den Absätzen 1 und 5 wird nicht bestraft, wer freiwillig verhindert, dass auf Grund der Tat die Subvention gewährt</t>
  </si>
  <si>
    <t>Neben einer Freiheitsstrafe von mindestens einem Jahr wegen einer Straftat nach den Absätzen 1 bis 3 kann das Gericht</t>
  </si>
  <si>
    <t>die Fähigkeit, öffentliche Ämter zu bekleiden, und die Fähigkeit, Rechte aus öffentlichen Wahlen zu erlangen, aberkennen</t>
  </si>
  <si>
    <t>(§ 45 Absatz 2). Gegenstände, auf die sich die Tat bezieht, können eingezogen werden; § 74a ist anzuwenden.</t>
  </si>
  <si>
    <t>eine Leistung aus öffentlichen Mitteln nach dem Recht der Europäischen Union, die wenigstens zum Teil</t>
  </si>
  <si>
    <t>(9)</t>
  </si>
  <si>
    <t>von denen die Bewilligung, Gewährung, Rückforderung, Weitergewährung oder das Belassen einer Subvention</t>
  </si>
  <si>
    <t>oder eines Subventionsvorteils gesetzlich oder nach dem Subventionsvertrag abhängig ist.</t>
  </si>
  <si>
    <t>Gewährung, Weitergewährung, Inanspruchnahme oder dem Belassen der Subvention oder des Subventionsvorteils ent-</t>
  </si>
  <si>
    <t>gegenstehen oder für die Rückforderung der Subvention oder des Subventionsvorteils erheblich sind. Besonders</t>
  </si>
  <si>
    <t>Scheingeschäfte und Scheinhandlungen sind für die Bewilligung, Gewährung, Rückforderung und Weitergewährung</t>
  </si>
  <si>
    <t>oder das Belassen einer Subvention oder eines Subventionsvorteils unerheblich. Wird durch ein Scheingeschäft oder</t>
  </si>
  <si>
    <t>eine Scheinhandlung ein anderer Sachverhalt verdeckt, so ist der verdeckte Sachverhalt für die Bewilligung, Gewährung,</t>
  </si>
  <si>
    <t>Hinblick auf eine Subvention beschränkt ist, entgegen der Verwendungsbeschränkung verwendet und dadurch einen</t>
  </si>
  <si>
    <t>Vorteil erlangt, hat diesen dem Subventionsgeber herauszugeben.</t>
  </si>
  <si>
    <t>ungerechtfertigten Bereicherung entsprechend. Auf den Wegfall der Bereicherung kann sich der Herausgabepflichtige</t>
  </si>
  <si>
    <t>nicht berufen, soweit er die Verwendungsbeschränkung kannte oder infolge grober Fahrlässigkeit nicht kannte.</t>
  </si>
  <si>
    <t>Anlage 2</t>
  </si>
  <si>
    <r>
      <rPr>
        <b/>
        <sz val="9"/>
        <rFont val="Arial"/>
        <family val="2"/>
      </rPr>
      <t xml:space="preserve">Hinweise:
</t>
    </r>
    <r>
      <rPr>
        <sz val="9"/>
        <rFont val="Arial"/>
        <family val="2"/>
      </rPr>
      <t>Die Zuwendung für Sachausgaben einschließlich Erstausstattung, Ersatzbeschaffung und Material für die Schulsozialarbeit kann bis zu 10 v. H. des maximalen Zuweisungsbetrages betragen. 
Die Zuwendung für Overheadkosten beträgt 3.000,00 € pro VbE.</t>
    </r>
  </si>
  <si>
    <t>Anlage 1</t>
  </si>
  <si>
    <t>Arbeitsentgelt
(AN-Brutto)
je Monat</t>
  </si>
  <si>
    <t>Sachausgaben
gesamt</t>
  </si>
  <si>
    <t>Beschäftigungs-
umfang/VbE
gesamt</t>
  </si>
  <si>
    <t>Beschäftigungs-
umfang</t>
  </si>
  <si>
    <r>
      <rPr>
        <b/>
        <sz val="9"/>
        <rFont val="Arial"/>
        <family val="2"/>
      </rPr>
      <t>Hinweise:</t>
    </r>
    <r>
      <rPr>
        <sz val="9"/>
        <rFont val="Arial"/>
        <family val="2"/>
      </rPr>
      <t xml:space="preserve">
</t>
    </r>
    <r>
      <rPr>
        <sz val="9"/>
        <rFont val="Wingdings"/>
        <charset val="2"/>
      </rPr>
      <t>Ø</t>
    </r>
    <r>
      <rPr>
        <sz val="9"/>
        <rFont val="Arial"/>
        <family val="2"/>
      </rPr>
      <t xml:space="preserve"> Eine geringere Vergütung als in vergleichbarer 
Höhe der Entgeltgruppe E9b Stufe 1 TV-L ist 
nicht förderfähig.
</t>
    </r>
    <r>
      <rPr>
        <sz val="9"/>
        <rFont val="Wingdings"/>
        <charset val="2"/>
      </rPr>
      <t>Ø</t>
    </r>
    <r>
      <rPr>
        <sz val="9"/>
        <rFont val="Arial"/>
        <family val="2"/>
      </rPr>
      <t xml:space="preserve"> Sonderzahlungen (SZ) sind bei jeder Fachkraft
in einer separaten Zeile zu erfassen.
</t>
    </r>
    <r>
      <rPr>
        <sz val="9"/>
        <rFont val="Wingdings"/>
        <charset val="2"/>
      </rPr>
      <t>Ø</t>
    </r>
    <r>
      <rPr>
        <sz val="9"/>
        <rFont val="Arial"/>
        <family val="2"/>
      </rPr>
      <t xml:space="preserve"> An einer Schule können zwei Fachkräfte ggf. in 
Teilzeit tätig werden.
</t>
    </r>
    <r>
      <rPr>
        <sz val="9"/>
        <rFont val="Wingdings"/>
        <charset val="2"/>
      </rPr>
      <t>Ø</t>
    </r>
    <r>
      <rPr>
        <sz val="9"/>
        <rFont val="Arial"/>
        <family val="2"/>
      </rPr>
      <t xml:space="preserve"> In begründeten Ausnahmefällen ist der Einsatz einer Fachkraft an mehreren Schulen möglich.</t>
    </r>
  </si>
  <si>
    <t>Träger des Angebots</t>
  </si>
  <si>
    <t>tätig als Sozial-
arbeiter:in seit 
(Monat/Jahr)</t>
  </si>
  <si>
    <t>Die Personalausgaben bitte je geförderter Mitarbeiterin/geförderten Mitarbeiter einzeln angeben!</t>
  </si>
  <si>
    <t>VbE</t>
  </si>
  <si>
    <t xml:space="preserve">Aktenzeichen </t>
  </si>
  <si>
    <t>Entgelt-
gruppe/
Stufe</t>
  </si>
  <si>
    <t>entfällt</t>
  </si>
  <si>
    <t>§ 264 Strafgesetzbuch und §§ 3-5 Subventionsgesetz (nicht mit einreichen, verbleiben bei Antragsteller:in)</t>
  </si>
  <si>
    <t>Projektausrichtung</t>
  </si>
  <si>
    <t>ja</t>
  </si>
  <si>
    <t>nein</t>
  </si>
  <si>
    <t>Werden die Gesamtausgaben des Antragstellers/der Antragstellerin überwiegend (größer als 50%) aus Zuwendungen der öffentlichen Hand bestritten, wird die Einhaltung des Besserstellungsverbotes bestätigt.</t>
  </si>
  <si>
    <t>rechtsverbindliche Unterschrift Antragsteller:in</t>
  </si>
  <si>
    <t>Der/die Antragsteller:in erklärt, dass</t>
  </si>
  <si>
    <t>die im Antrag gemachten Angaben richtig und vollständig sind.</t>
  </si>
  <si>
    <t>das Projekt Bestandteil der örtlichen Jugendplanung ist.</t>
  </si>
  <si>
    <t>die Gesamtfinanzierung bei Gewährung der beantragten Förderung gesichert ist.</t>
  </si>
  <si>
    <t>7.</t>
  </si>
  <si>
    <t>und dies im Ausgabenplan berücksichtigt hat.</t>
  </si>
  <si>
    <t>8.</t>
  </si>
  <si>
    <t>9.</t>
  </si>
  <si>
    <t>10.</t>
  </si>
  <si>
    <t>11.</t>
  </si>
  <si>
    <t>er/sie zum Vorsteuerabzug gemäß § 15 UStG</t>
  </si>
  <si>
    <t>Betrag in €</t>
  </si>
  <si>
    <t>Kontrolle Ausgaben/Finanzierung</t>
  </si>
  <si>
    <t>Kommunale Mittel</t>
  </si>
  <si>
    <t>des laufenden Kalenderjahres einzureichen.</t>
  </si>
  <si>
    <t>Leistungserbringer ist ein …</t>
  </si>
  <si>
    <t>Kontrolle Sachausgaben</t>
  </si>
  <si>
    <t>rechtsverbindliche Unterschrift/-en Antragsteller:in</t>
  </si>
  <si>
    <t>Der maximal in Aussicht gestellte Zuwendungsbetrag des TMBJS beträgt</t>
  </si>
  <si>
    <t>Overheadkosten 
(3.000 € je VbE)
gesamt</t>
  </si>
  <si>
    <t>Bitte</t>
  </si>
  <si>
    <t>auswählen!</t>
  </si>
  <si>
    <t xml:space="preserve"> entfällt</t>
  </si>
  <si>
    <t xml:space="preserve"> liegt dem
 Antrag bei</t>
  </si>
  <si>
    <t xml:space="preserve"> wird
 nachgereicht</t>
  </si>
  <si>
    <t>Die Anlagen sind wie
folgt einzureichen:</t>
  </si>
  <si>
    <t>Durch Antragsteller:in 
auszufüllen!</t>
  </si>
  <si>
    <t>VIII. Einzureichende Anlagen zum Antrag¹</t>
  </si>
  <si>
    <t>IX. Subventionserhebliche Erklärungen des Antragstellers/der Antragstellerin¹</t>
  </si>
  <si>
    <t xml:space="preserve"> Nr. der Anlage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</si>
  <si>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</si>
  <si>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</si>
  <si>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</si>
  <si>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</si>
  <si>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</si>
  <si>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</si>
  <si>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</si>
  <si>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</si>
  <si>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</si>
  <si>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</si>
  <si>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maximale Zuwendung für Sachausgaben (max. 10% des Zuweisungsbetrages, in €)</t>
  </si>
  <si>
    <t>maximaler Zuweisungsbetrag (in €)</t>
  </si>
  <si>
    <t>Differenz (in €)</t>
  </si>
  <si>
    <t>beantragte Sachausgaben (in €)</t>
  </si>
  <si>
    <t>der beiliegende Ausgaben- und Finanzierungsplan nach den Grundsätzen einer sparsamen und</t>
  </si>
  <si>
    <t>keine Ausgaben geltend gemacht werden, die bereits vor Beginn entstanden sind oder erst nach</t>
  </si>
  <si>
    <t>Abschluss des Projektes entstehen würden.</t>
  </si>
  <si>
    <t>die Allgemeinen Nebenbestimmungen für Zuwendungen zur Projektförderung (ANBest-P bzw.</t>
  </si>
  <si>
    <t>ANBest-Gk) ausgehändigt wurden, er vom Inhalt Kenntnis genommen hat und diese als</t>
  </si>
  <si>
    <t>rechtsverbindlich anerkennt.</t>
  </si>
  <si>
    <t>er/sie den betroffenen Personen im Sinne des Art. 4 DSGVO (z. B. Mitarbeitende, Kontaktpersonen,</t>
  </si>
  <si>
    <t>Teilnehmende im Projekt im Projekt) die Kenntnisnahme der "Datenschutzerklärung Förderverfahren"</t>
  </si>
  <si>
    <t>eine oder mehrere Ausnahmen hinsichtlich des Fachkräftegebotes mit dem TMBJS</t>
  </si>
  <si>
    <t>vereinbart worden sind (bitte Anlage beifügen).</t>
  </si>
  <si>
    <t>wirtschaftlichen Haushaltsführung aufgestellt wurde und dass ihn die darin ausgewiesenen Beträge</t>
  </si>
  <si>
    <t>nach den ANBest-P bzw. ANBest-Gk binden. Weitere Deckungsmittel sind nicht vorhanden.</t>
  </si>
  <si>
    <t>das Besserstellungsverbot auch bei ggf. abweichenden tarifvertraglichen Regelungen</t>
  </si>
  <si>
    <t>(LJHA) vom 04.06.2012 eingehalten wird.</t>
  </si>
  <si>
    <t>das Fachkräftegebot gemäß Umsetzungsbeschluss des Landesjugendhilfeausschusses</t>
  </si>
  <si>
    <t>(gemäß Ziffer 6.1.2 der Richtlinie) beachtet wird sowie die Entgeltgruppe und Leistungs-</t>
  </si>
  <si>
    <t>Arbeitsentgelt gesamt 
(AN-Brutto zzgl. 
Arbeitgeberanteil)
im Haushaltsjahr</t>
  </si>
  <si>
    <t>stufe vorab geprüft und dem Träger bestätigt wurde.</t>
  </si>
  <si>
    <r>
      <t>Sachausgaben</t>
    </r>
    <r>
      <rPr>
        <sz val="9"/>
        <color rgb="FF0070C0"/>
        <rFont val="Arial"/>
        <family val="2"/>
      </rPr>
      <t/>
    </r>
  </si>
  <si>
    <t>Overheadkosten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</si>
  <si>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</si>
  <si>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</si>
  <si>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</si>
  <si>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</si>
  <si>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</si>
  <si>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</si>
  <si>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r>
      <t xml:space="preserve">Durch das TLVwA auszufüllen!
</t>
    </r>
    <r>
      <rPr>
        <sz val="8"/>
        <rFont val="Arial"/>
        <family val="2"/>
      </rPr>
      <t>Träger-Kennzeichen:</t>
    </r>
  </si>
  <si>
    <t>beantragte Mittel</t>
  </si>
  <si>
    <t>des TLVwA ermöglicht. Die allgemeinen oder auf den jeweiligen Empfänger orientierten Datenschutz-</t>
  </si>
  <si>
    <t>erklärungen sind über den Bereich "FAQ Datenschutz" auf der Webseite des TLVwA abrufbar.</t>
  </si>
  <si>
    <t xml:space="preserve"> bereits 
 vorhanden</t>
  </si>
  <si>
    <t>ANBest-P/ANBest-Gk (abrufbar über den Downloadbereich des Förderprogramms auf: https://landesverwaltungsamt.thueringen.de, verbleiben bei Antragsteller:in)</t>
  </si>
  <si>
    <t>V 2.1</t>
  </si>
  <si>
    <t>Sonstige Unterlagen (Ausnahmegenehmigungen Fachkräftegebot)</t>
  </si>
  <si>
    <t>Anpassung Punkt VIII (Einzureichende Anlagen zum Antrag)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</si>
</sst>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0000"/>
    <numFmt numFmtId="165" formatCode="dd/mm/yy;@"/>
    <numFmt numFmtId="166" formatCode="_-* #,##0.00\ [$€-1]_-;\-* #,##0.00\ [$€-1]_-;_-* &quot;-&quot;??\ [$€-1]_-"/>
    <numFmt numFmtId="167" formatCode=";;;&quot;X&quot;"/>
    <numFmt numFmtId="168" formatCode="#,##0.00;\-#,##0.00;"/>
    <numFmt numFmtId="169" formatCode="General;;"/>
    <numFmt numFmtId="170" formatCode="#,##0.000"/>
    <numFmt numFmtId="171" formatCode="#,##0.000;;"/>
    <numFmt numFmtId="172" formatCode="#,##0.000;\-#,##0.000;"/>
  </numFmts>
  <fonts count="57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i/>
      <sz val="9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9"/>
      <color indexed="81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i/>
      <sz val="8"/>
      <color indexed="3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rgb="FF0070C0"/>
      <name val="Arial"/>
      <family val="2"/>
    </font>
    <font>
      <b/>
      <sz val="9"/>
      <color indexed="10"/>
      <name val="Arial"/>
      <family val="2"/>
    </font>
    <font>
      <i/>
      <u/>
      <sz val="9"/>
      <name val="Arial"/>
      <family val="2"/>
    </font>
    <font>
      <i/>
      <sz val="8"/>
      <color rgb="FFFF0000"/>
      <name val="Arial"/>
      <family val="2"/>
    </font>
    <font>
      <sz val="9"/>
      <name val="Wingdings"/>
      <charset val="2"/>
    </font>
    <font>
      <i/>
      <sz val="9"/>
      <color rgb="FF0070C0"/>
      <name val="Arial"/>
      <family val="2"/>
    </font>
    <font>
      <sz val="9"/>
      <color rgb="FF0070C0"/>
      <name val="Arial"/>
      <family val="2"/>
    </font>
    <font>
      <b/>
      <i/>
      <sz val="8"/>
      <name val="Arial"/>
      <family val="2"/>
    </font>
    <font>
      <b/>
      <i/>
      <sz val="8"/>
      <color rgb="FFFF0000"/>
      <name val="Arial"/>
      <family val="2"/>
    </font>
    <font>
      <sz val="8"/>
      <color rgb="FF000000"/>
      <name val="Tahoma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mediumGray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theme="4" tint="0.59999389629810485"/>
        <bgColor indexed="64"/>
      </patternFill>
    </fill>
  </fills>
  <borders count="9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64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20" fillId="2" borderId="1" applyNumberFormat="0" applyAlignment="0" applyProtection="0"/>
    <xf numFmtId="0" fontId="21" fillId="2" borderId="2" applyNumberFormat="0" applyAlignment="0" applyProtection="0"/>
    <xf numFmtId="0" fontId="22" fillId="3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5" fillId="1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1" fillId="4" borderId="4" applyNumberFormat="0" applyFont="0" applyAlignment="0" applyProtection="0"/>
    <xf numFmtId="0" fontId="27" fillId="15" borderId="0" applyNumberFormat="0" applyBorder="0" applyAlignment="0" applyProtection="0"/>
    <xf numFmtId="0" fontId="42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 applyBorder="0"/>
    <xf numFmtId="0" fontId="1" fillId="0" borderId="0"/>
    <xf numFmtId="0" fontId="35" fillId="0" borderId="0"/>
    <xf numFmtId="0" fontId="38" fillId="0" borderId="0"/>
    <xf numFmtId="0" fontId="1" fillId="0" borderId="0"/>
    <xf numFmtId="0" fontId="35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28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16" borderId="9" applyNumberFormat="0" applyAlignment="0" applyProtection="0"/>
    <xf numFmtId="0" fontId="1" fillId="0" borderId="0"/>
    <xf numFmtId="0" fontId="1" fillId="0" borderId="0"/>
    <xf numFmtId="0" fontId="1" fillId="0" borderId="0"/>
  </cellStyleXfs>
  <cellXfs count="570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45" applyFont="1" applyFill="1" applyAlignment="1" applyProtection="1">
      <alignment vertical="center"/>
      <protection hidden="1"/>
    </xf>
    <xf numFmtId="165" fontId="3" fillId="0" borderId="0" xfId="45" applyNumberFormat="1" applyFont="1" applyFill="1" applyAlignment="1" applyProtection="1">
      <alignment horizontal="center" vertical="center"/>
      <protection hidden="1"/>
    </xf>
    <xf numFmtId="0" fontId="17" fillId="0" borderId="0" xfId="52" applyFont="1" applyAlignment="1" applyProtection="1">
      <alignment horizontal="right" vertical="center"/>
      <protection hidden="1"/>
    </xf>
    <xf numFmtId="0" fontId="17" fillId="0" borderId="0" xfId="45" applyFont="1" applyFill="1" applyAlignment="1" applyProtection="1">
      <alignment horizontal="left" vertical="center"/>
      <protection hidden="1"/>
    </xf>
    <xf numFmtId="0" fontId="17" fillId="0" borderId="0" xfId="52" applyNumberFormat="1" applyFont="1" applyAlignment="1" applyProtection="1">
      <alignment horizontal="right" vertical="center"/>
      <protection hidden="1"/>
    </xf>
    <xf numFmtId="0" fontId="3" fillId="0" borderId="0" xfId="45" applyFont="1" applyFill="1" applyBorder="1" applyAlignment="1" applyProtection="1">
      <alignment vertical="center"/>
      <protection hidden="1"/>
    </xf>
    <xf numFmtId="0" fontId="3" fillId="0" borderId="0" xfId="45" applyFont="1" applyFill="1" applyBorder="1" applyAlignment="1" applyProtection="1">
      <alignment horizontal="center" vertical="center"/>
      <protection hidden="1"/>
    </xf>
    <xf numFmtId="0" fontId="3" fillId="0" borderId="0" xfId="40" applyFont="1" applyFill="1" applyAlignment="1" applyProtection="1">
      <alignment vertical="center"/>
      <protection hidden="1"/>
    </xf>
    <xf numFmtId="0" fontId="3" fillId="0" borderId="0" xfId="40" applyFont="1" applyFill="1" applyBorder="1" applyAlignment="1" applyProtection="1">
      <alignment horizontal="left" vertical="center"/>
      <protection hidden="1"/>
    </xf>
    <xf numFmtId="0" fontId="3" fillId="0" borderId="0" xfId="40" applyFont="1" applyFill="1" applyBorder="1" applyAlignment="1" applyProtection="1">
      <alignment horizontal="center" vertical="center"/>
      <protection hidden="1"/>
    </xf>
    <xf numFmtId="0" fontId="6" fillId="0" borderId="0" xfId="40" applyFont="1" applyFill="1" applyBorder="1" applyAlignment="1" applyProtection="1">
      <alignment vertical="top"/>
      <protection hidden="1"/>
    </xf>
    <xf numFmtId="0" fontId="3" fillId="0" borderId="10" xfId="45" applyFont="1" applyFill="1" applyBorder="1" applyAlignment="1" applyProtection="1">
      <alignment vertical="center"/>
      <protection hidden="1"/>
    </xf>
    <xf numFmtId="49" fontId="3" fillId="0" borderId="10" xfId="45" applyNumberFormat="1" applyFont="1" applyFill="1" applyBorder="1" applyAlignment="1" applyProtection="1">
      <alignment vertical="center"/>
      <protection hidden="1"/>
    </xf>
    <xf numFmtId="49" fontId="3" fillId="0" borderId="0" xfId="45" applyNumberFormat="1" applyFont="1" applyFill="1" applyBorder="1" applyAlignment="1" applyProtection="1">
      <alignment vertical="center"/>
      <protection hidden="1"/>
    </xf>
    <xf numFmtId="0" fontId="3" fillId="0" borderId="11" xfId="45" applyFont="1" applyFill="1" applyBorder="1" applyAlignment="1" applyProtection="1">
      <alignment vertical="center"/>
      <protection hidden="1"/>
    </xf>
    <xf numFmtId="0" fontId="3" fillId="0" borderId="12" xfId="45" applyFont="1" applyFill="1" applyBorder="1" applyAlignment="1" applyProtection="1">
      <alignment vertical="center"/>
      <protection hidden="1"/>
    </xf>
    <xf numFmtId="0" fontId="3" fillId="0" borderId="17" xfId="45" applyFont="1" applyFill="1" applyBorder="1" applyAlignment="1" applyProtection="1">
      <alignment vertical="center"/>
      <protection hidden="1"/>
    </xf>
    <xf numFmtId="0" fontId="3" fillId="0" borderId="0" xfId="45" applyNumberFormat="1" applyFont="1" applyFill="1" applyBorder="1" applyAlignment="1" applyProtection="1">
      <alignment horizontal="right" vertical="center"/>
      <protection hidden="1"/>
    </xf>
    <xf numFmtId="49" fontId="3" fillId="0" borderId="0" xfId="45" applyNumberFormat="1" applyFont="1" applyFill="1" applyAlignment="1" applyProtection="1">
      <alignment vertical="center"/>
      <protection hidden="1"/>
    </xf>
    <xf numFmtId="0" fontId="3" fillId="0" borderId="0" xfId="45" applyFont="1" applyFill="1" applyBorder="1" applyAlignment="1" applyProtection="1">
      <alignment horizontal="right"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" fillId="0" borderId="0" xfId="52" applyFont="1" applyFill="1" applyBorder="1" applyAlignment="1" applyProtection="1">
      <alignment vertical="center"/>
      <protection hidden="1"/>
    </xf>
    <xf numFmtId="0" fontId="3" fillId="0" borderId="0" xfId="52" applyFont="1" applyFill="1" applyBorder="1" applyAlignment="1" applyProtection="1">
      <alignment vertical="center"/>
      <protection hidden="1"/>
    </xf>
    <xf numFmtId="0" fontId="3" fillId="0" borderId="0" xfId="52" applyFont="1" applyFill="1" applyAlignment="1" applyProtection="1">
      <alignment vertical="center"/>
      <protection hidden="1"/>
    </xf>
    <xf numFmtId="0" fontId="4" fillId="0" borderId="17" xfId="52" applyFont="1" applyFill="1" applyBorder="1" applyAlignment="1" applyProtection="1">
      <alignment vertical="top"/>
      <protection hidden="1"/>
    </xf>
    <xf numFmtId="0" fontId="4" fillId="0" borderId="10" xfId="52" applyFont="1" applyFill="1" applyBorder="1" applyAlignment="1" applyProtection="1">
      <alignment vertical="top"/>
      <protection hidden="1"/>
    </xf>
    <xf numFmtId="0" fontId="4" fillId="0" borderId="16" xfId="52" applyFont="1" applyFill="1" applyBorder="1" applyAlignment="1" applyProtection="1">
      <alignment vertical="top"/>
      <protection hidden="1"/>
    </xf>
    <xf numFmtId="0" fontId="4" fillId="0" borderId="15" xfId="52" applyFont="1" applyFill="1" applyBorder="1" applyAlignment="1" applyProtection="1">
      <alignment vertical="top"/>
      <protection hidden="1"/>
    </xf>
    <xf numFmtId="0" fontId="4" fillId="0" borderId="0" xfId="52" applyFont="1" applyFill="1" applyBorder="1" applyAlignment="1" applyProtection="1">
      <alignment vertical="top"/>
      <protection hidden="1"/>
    </xf>
    <xf numFmtId="0" fontId="4" fillId="0" borderId="14" xfId="52" applyFont="1" applyFill="1" applyBorder="1" applyAlignment="1" applyProtection="1">
      <alignment vertical="top"/>
      <protection hidden="1"/>
    </xf>
    <xf numFmtId="0" fontId="4" fillId="0" borderId="13" xfId="52" applyFont="1" applyFill="1" applyBorder="1" applyAlignment="1" applyProtection="1">
      <alignment vertical="top"/>
      <protection hidden="1"/>
    </xf>
    <xf numFmtId="0" fontId="4" fillId="0" borderId="12" xfId="52" applyFont="1" applyFill="1" applyBorder="1" applyAlignment="1" applyProtection="1">
      <alignment vertical="top"/>
      <protection hidden="1"/>
    </xf>
    <xf numFmtId="0" fontId="4" fillId="0" borderId="11" xfId="52" applyFont="1" applyFill="1" applyBorder="1" applyAlignment="1" applyProtection="1">
      <alignment vertical="top"/>
      <protection hidden="1"/>
    </xf>
    <xf numFmtId="0" fontId="3" fillId="0" borderId="0" xfId="52" applyFont="1" applyAlignment="1" applyProtection="1">
      <alignment vertical="center"/>
      <protection hidden="1"/>
    </xf>
    <xf numFmtId="0" fontId="3" fillId="23" borderId="20" xfId="52" applyFont="1" applyFill="1" applyBorder="1" applyAlignment="1" applyProtection="1">
      <alignment horizontal="left" vertical="center" indent="2"/>
      <protection hidden="1"/>
    </xf>
    <xf numFmtId="0" fontId="4" fillId="23" borderId="19" xfId="52" applyFont="1" applyFill="1" applyBorder="1" applyAlignment="1" applyProtection="1">
      <alignment horizontal="left" vertical="center" indent="2"/>
      <protection hidden="1"/>
    </xf>
    <xf numFmtId="0" fontId="4" fillId="23" borderId="18" xfId="52" applyFont="1" applyFill="1" applyBorder="1" applyAlignment="1" applyProtection="1">
      <alignment horizontal="left" vertical="center" indent="2"/>
      <protection hidden="1"/>
    </xf>
    <xf numFmtId="0" fontId="3" fillId="0" borderId="20" xfId="52" applyFont="1" applyFill="1" applyBorder="1" applyAlignment="1" applyProtection="1">
      <alignment horizontal="left" vertical="center" indent="2"/>
      <protection hidden="1"/>
    </xf>
    <xf numFmtId="0" fontId="4" fillId="0" borderId="19" xfId="52" applyFont="1" applyFill="1" applyBorder="1" applyAlignment="1" applyProtection="1">
      <alignment horizontal="left" vertical="center" indent="2"/>
      <protection hidden="1"/>
    </xf>
    <xf numFmtId="0" fontId="4" fillId="0" borderId="18" xfId="52" applyFont="1" applyFill="1" applyBorder="1" applyAlignment="1" applyProtection="1">
      <alignment horizontal="left" vertical="center" indent="2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17" xfId="0" applyFont="1" applyFill="1" applyBorder="1" applyAlignment="1" applyProtection="1">
      <alignment vertical="center"/>
      <protection hidden="1"/>
    </xf>
    <xf numFmtId="0" fontId="3" fillId="0" borderId="10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5" xfId="52" applyFont="1" applyFill="1" applyBorder="1" applyAlignment="1" applyProtection="1">
      <alignment horizontal="left" vertical="center" indent="1"/>
      <protection hidden="1"/>
    </xf>
    <xf numFmtId="0" fontId="3" fillId="0" borderId="14" xfId="52" applyFont="1" applyBorder="1" applyAlignment="1" applyProtection="1">
      <alignment vertical="center"/>
      <protection hidden="1"/>
    </xf>
    <xf numFmtId="0" fontId="3" fillId="0" borderId="15" xfId="52" applyFont="1" applyFill="1" applyBorder="1" applyAlignment="1" applyProtection="1">
      <alignment vertical="center"/>
      <protection hidden="1"/>
    </xf>
    <xf numFmtId="0" fontId="3" fillId="0" borderId="0" xfId="52" applyFont="1" applyFill="1" applyBorder="1" applyAlignment="1" applyProtection="1">
      <alignment vertical="center" wrapText="1"/>
      <protection hidden="1"/>
    </xf>
    <xf numFmtId="0" fontId="3" fillId="0" borderId="14" xfId="52" applyFont="1" applyFill="1" applyBorder="1" applyAlignment="1" applyProtection="1">
      <alignment vertical="center"/>
      <protection hidden="1"/>
    </xf>
    <xf numFmtId="0" fontId="3" fillId="0" borderId="0" xfId="52" applyFont="1" applyFill="1" applyBorder="1" applyAlignment="1" applyProtection="1">
      <alignment horizontal="left" vertical="center"/>
      <protection hidden="1"/>
    </xf>
    <xf numFmtId="164" fontId="3" fillId="0" borderId="0" xfId="52" applyNumberFormat="1" applyFont="1" applyFill="1" applyBorder="1" applyAlignment="1" applyProtection="1">
      <alignment horizontal="left" vertical="center"/>
      <protection hidden="1"/>
    </xf>
    <xf numFmtId="0" fontId="3" fillId="0" borderId="14" xfId="52" applyFont="1" applyFill="1" applyBorder="1" applyAlignment="1" applyProtection="1">
      <alignment horizontal="left" vertical="center"/>
      <protection hidden="1"/>
    </xf>
    <xf numFmtId="0" fontId="3" fillId="0" borderId="0" xfId="52" applyFont="1" applyBorder="1" applyAlignment="1" applyProtection="1">
      <alignment vertical="center"/>
      <protection hidden="1"/>
    </xf>
    <xf numFmtId="0" fontId="3" fillId="0" borderId="15" xfId="52" applyFont="1" applyFill="1" applyBorder="1" applyAlignment="1" applyProtection="1">
      <alignment horizontal="right" vertical="center" indent="1"/>
      <protection hidden="1"/>
    </xf>
    <xf numFmtId="0" fontId="3" fillId="0" borderId="0" xfId="52" applyFont="1" applyFill="1" applyBorder="1" applyAlignment="1" applyProtection="1">
      <alignment horizontal="right" vertical="center" indent="1"/>
      <protection hidden="1"/>
    </xf>
    <xf numFmtId="0" fontId="3" fillId="0" borderId="12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0" borderId="15" xfId="52" applyFont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3" fillId="0" borderId="11" xfId="0" applyFont="1" applyFill="1" applyBorder="1" applyAlignment="1" applyProtection="1">
      <alignment vertical="center"/>
      <protection hidden="1"/>
    </xf>
    <xf numFmtId="0" fontId="3" fillId="0" borderId="12" xfId="52" applyFont="1" applyFill="1" applyBorder="1" applyAlignment="1" applyProtection="1">
      <alignment vertical="center" wrapText="1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17" borderId="10" xfId="0" applyFont="1" applyFill="1" applyBorder="1" applyAlignment="1" applyProtection="1">
      <alignment vertical="center"/>
      <protection hidden="1"/>
    </xf>
    <xf numFmtId="0" fontId="3" fillId="17" borderId="16" xfId="0" applyFont="1" applyFill="1" applyBorder="1" applyAlignment="1" applyProtection="1">
      <alignment vertical="center"/>
      <protection hidden="1"/>
    </xf>
    <xf numFmtId="0" fontId="5" fillId="0" borderId="0" xfId="52" applyFont="1" applyFill="1" applyBorder="1" applyAlignment="1" applyProtection="1">
      <alignment vertical="center"/>
      <protection hidden="1"/>
    </xf>
    <xf numFmtId="0" fontId="3" fillId="0" borderId="13" xfId="52" applyFont="1" applyFill="1" applyBorder="1" applyAlignment="1" applyProtection="1">
      <alignment vertical="center"/>
      <protection hidden="1"/>
    </xf>
    <xf numFmtId="0" fontId="3" fillId="0" borderId="12" xfId="52" applyFont="1" applyFill="1" applyBorder="1" applyAlignment="1" applyProtection="1">
      <alignment vertical="center"/>
      <protection hidden="1"/>
    </xf>
    <xf numFmtId="0" fontId="3" fillId="0" borderId="11" xfId="52" applyFont="1" applyFill="1" applyBorder="1" applyAlignment="1" applyProtection="1">
      <alignment vertical="center"/>
      <protection hidden="1"/>
    </xf>
    <xf numFmtId="0" fontId="5" fillId="0" borderId="17" xfId="52" applyFont="1" applyFill="1" applyBorder="1" applyAlignment="1" applyProtection="1">
      <alignment horizontal="left" vertical="center" indent="1"/>
      <protection hidden="1"/>
    </xf>
    <xf numFmtId="0" fontId="5" fillId="0" borderId="10" xfId="52" applyFont="1" applyFill="1" applyBorder="1" applyAlignment="1" applyProtection="1">
      <alignment vertical="center"/>
      <protection hidden="1"/>
    </xf>
    <xf numFmtId="0" fontId="5" fillId="0" borderId="16" xfId="52" applyFont="1" applyFill="1" applyBorder="1" applyAlignment="1" applyProtection="1">
      <alignment vertical="center"/>
      <protection hidden="1"/>
    </xf>
    <xf numFmtId="0" fontId="5" fillId="0" borderId="14" xfId="52" applyFont="1" applyFill="1" applyBorder="1" applyAlignment="1" applyProtection="1">
      <alignment vertical="center"/>
      <protection hidden="1"/>
    </xf>
    <xf numFmtId="0" fontId="5" fillId="0" borderId="13" xfId="52" applyFont="1" applyFill="1" applyBorder="1" applyAlignment="1" applyProtection="1">
      <alignment horizontal="left" vertical="center" indent="1"/>
      <protection hidden="1"/>
    </xf>
    <xf numFmtId="0" fontId="5" fillId="0" borderId="12" xfId="52" applyFont="1" applyFill="1" applyBorder="1" applyAlignment="1" applyProtection="1">
      <alignment vertical="center"/>
      <protection hidden="1"/>
    </xf>
    <xf numFmtId="0" fontId="5" fillId="0" borderId="11" xfId="52" applyFont="1" applyFill="1" applyBorder="1" applyAlignment="1" applyProtection="1">
      <alignment vertical="center"/>
      <protection hidden="1"/>
    </xf>
    <xf numFmtId="0" fontId="5" fillId="0" borderId="0" xfId="52" applyFont="1" applyFill="1" applyBorder="1" applyAlignment="1" applyProtection="1">
      <alignment horizontal="left" vertical="center" indent="1"/>
      <protection hidden="1"/>
    </xf>
    <xf numFmtId="0" fontId="3" fillId="0" borderId="10" xfId="52" applyFont="1" applyBorder="1" applyProtection="1">
      <protection hidden="1"/>
    </xf>
    <xf numFmtId="0" fontId="3" fillId="0" borderId="0" xfId="52" applyFont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52" applyFont="1" applyFill="1" applyBorder="1" applyAlignment="1" applyProtection="1">
      <alignment horizontal="center" vertical="top"/>
      <protection hidden="1"/>
    </xf>
    <xf numFmtId="0" fontId="6" fillId="0" borderId="0" xfId="52" applyFont="1" applyFill="1" applyBorder="1" applyAlignment="1" applyProtection="1">
      <alignment vertical="top" wrapText="1"/>
      <protection hidden="1"/>
    </xf>
    <xf numFmtId="49" fontId="4" fillId="0" borderId="0" xfId="52" applyNumberFormat="1" applyFont="1" applyAlignment="1" applyProtection="1">
      <alignment horizontal="right" vertical="center"/>
      <protection hidden="1"/>
    </xf>
    <xf numFmtId="0" fontId="4" fillId="0" borderId="0" xfId="52" applyNumberFormat="1" applyFont="1" applyAlignment="1" applyProtection="1">
      <alignment horizontal="right" vertical="center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vertical="center"/>
      <protection hidden="1"/>
    </xf>
    <xf numFmtId="165" fontId="3" fillId="0" borderId="0" xfId="45" applyNumberFormat="1" applyFont="1" applyFill="1" applyBorder="1" applyAlignment="1" applyProtection="1">
      <alignment horizontal="center" vertical="center"/>
      <protection hidden="1"/>
    </xf>
    <xf numFmtId="0" fontId="3" fillId="0" borderId="14" xfId="45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49" fontId="3" fillId="0" borderId="13" xfId="45" applyNumberFormat="1" applyFont="1" applyFill="1" applyBorder="1" applyAlignment="1" applyProtection="1">
      <alignment vertical="center"/>
      <protection hidden="1"/>
    </xf>
    <xf numFmtId="0" fontId="3" fillId="0" borderId="12" xfId="45" applyNumberFormat="1" applyFont="1" applyFill="1" applyBorder="1" applyAlignment="1" applyProtection="1">
      <alignment horizontal="right" vertical="center"/>
      <protection hidden="1"/>
    </xf>
    <xf numFmtId="165" fontId="3" fillId="0" borderId="12" xfId="45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5" fillId="25" borderId="20" xfId="0" applyFont="1" applyFill="1" applyBorder="1" applyAlignment="1" applyProtection="1">
      <alignment horizontal="left" vertical="center" indent="1"/>
      <protection hidden="1"/>
    </xf>
    <xf numFmtId="49" fontId="5" fillId="25" borderId="19" xfId="0" applyNumberFormat="1" applyFont="1" applyFill="1" applyBorder="1" applyAlignment="1" applyProtection="1">
      <alignment vertical="center"/>
      <protection hidden="1"/>
    </xf>
    <xf numFmtId="0" fontId="5" fillId="25" borderId="19" xfId="0" applyFont="1" applyFill="1" applyBorder="1" applyAlignment="1" applyProtection="1">
      <alignment vertical="center"/>
      <protection hidden="1"/>
    </xf>
    <xf numFmtId="0" fontId="5" fillId="25" borderId="18" xfId="0" applyFont="1" applyFill="1" applyBorder="1" applyAlignment="1" applyProtection="1">
      <alignment horizontal="left" vertical="center"/>
      <protection hidden="1"/>
    </xf>
    <xf numFmtId="0" fontId="6" fillId="0" borderId="10" xfId="52" applyFont="1" applyFill="1" applyBorder="1" applyAlignment="1" applyProtection="1">
      <alignment vertical="center"/>
      <protection hidden="1"/>
    </xf>
    <xf numFmtId="0" fontId="6" fillId="0" borderId="0" xfId="52" applyFont="1" applyFill="1" applyAlignment="1" applyProtection="1">
      <alignment vertical="center"/>
      <protection hidden="1"/>
    </xf>
    <xf numFmtId="0" fontId="6" fillId="0" borderId="0" xfId="52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9" fillId="0" borderId="0" xfId="47" applyFont="1" applyFill="1" applyAlignment="1" applyProtection="1">
      <alignment horizontal="right"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9" fillId="0" borderId="0" xfId="47" applyFont="1" applyAlignment="1" applyProtection="1">
      <alignment vertical="center"/>
      <protection hidden="1"/>
    </xf>
    <xf numFmtId="1" fontId="5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49" applyFont="1" applyBorder="1" applyAlignment="1" applyProtection="1">
      <alignment vertical="center"/>
      <protection hidden="1"/>
    </xf>
    <xf numFmtId="0" fontId="4" fillId="0" borderId="0" xfId="49" applyFont="1" applyBorder="1" applyAlignment="1" applyProtection="1">
      <alignment vertical="center"/>
      <protection hidden="1"/>
    </xf>
    <xf numFmtId="0" fontId="3" fillId="0" borderId="0" xfId="49" applyFont="1" applyAlignment="1" applyProtection="1">
      <alignment vertical="center"/>
      <protection hidden="1"/>
    </xf>
    <xf numFmtId="49" fontId="10" fillId="0" borderId="0" xfId="52" applyNumberFormat="1" applyFont="1" applyFill="1" applyAlignment="1" applyProtection="1">
      <alignment horizontal="left" vertical="top"/>
    </xf>
    <xf numFmtId="49" fontId="4" fillId="0" borderId="0" xfId="52" applyNumberFormat="1" applyFont="1" applyFill="1" applyAlignment="1" applyProtection="1">
      <alignment horizontal="left" vertical="top"/>
    </xf>
    <xf numFmtId="0" fontId="17" fillId="0" borderId="0" xfId="51" applyFont="1" applyAlignment="1" applyProtection="1">
      <alignment horizontal="left"/>
      <protection hidden="1"/>
    </xf>
    <xf numFmtId="0" fontId="17" fillId="0" borderId="0" xfId="51" applyFont="1" applyAlignment="1" applyProtection="1">
      <alignment horizontal="left" vertical="top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51" applyFont="1" applyFill="1" applyBorder="1" applyAlignment="1" applyProtection="1">
      <alignment horizontal="center" vertical="top"/>
      <protection hidden="1"/>
    </xf>
    <xf numFmtId="0" fontId="6" fillId="0" borderId="0" xfId="51" applyFont="1" applyFill="1" applyBorder="1" applyAlignment="1" applyProtection="1">
      <alignment vertical="top" wrapText="1"/>
      <protection hidden="1"/>
    </xf>
    <xf numFmtId="0" fontId="9" fillId="0" borderId="0" xfId="51" applyProtection="1">
      <protection hidden="1"/>
    </xf>
    <xf numFmtId="49" fontId="8" fillId="0" borderId="0" xfId="51" applyNumberFormat="1" applyFont="1" applyAlignment="1" applyProtection="1">
      <alignment horizontal="right" vertical="center"/>
      <protection hidden="1"/>
    </xf>
    <xf numFmtId="0" fontId="8" fillId="0" borderId="0" xfId="51" applyNumberFormat="1" applyFont="1" applyAlignment="1" applyProtection="1">
      <alignment horizontal="right" vertical="center"/>
      <protection hidden="1"/>
    </xf>
    <xf numFmtId="0" fontId="9" fillId="0" borderId="13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3" fillId="0" borderId="0" xfId="46" applyFont="1" applyFill="1" applyAlignment="1" applyProtection="1">
      <alignment vertical="center"/>
      <protection hidden="1"/>
    </xf>
    <xf numFmtId="0" fontId="3" fillId="0" borderId="0" xfId="46" applyFont="1" applyFill="1" applyBorder="1" applyAlignment="1" applyProtection="1">
      <alignment vertical="center"/>
      <protection hidden="1"/>
    </xf>
    <xf numFmtId="0" fontId="3" fillId="0" borderId="0" xfId="46" applyFont="1" applyFill="1" applyBorder="1" applyAlignment="1" applyProtection="1">
      <alignment horizontal="right" vertical="center"/>
      <protection hidden="1"/>
    </xf>
    <xf numFmtId="0" fontId="3" fillId="0" borderId="0" xfId="46" applyNumberFormat="1" applyFont="1" applyFill="1" applyBorder="1" applyAlignment="1" applyProtection="1">
      <alignment horizontal="right" vertical="center"/>
      <protection hidden="1"/>
    </xf>
    <xf numFmtId="165" fontId="3" fillId="0" borderId="0" xfId="46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50" applyFont="1" applyAlignment="1" applyProtection="1">
      <alignment vertical="center"/>
      <protection hidden="1"/>
    </xf>
    <xf numFmtId="49" fontId="3" fillId="0" borderId="0" xfId="46" applyNumberFormat="1" applyFont="1" applyFill="1" applyAlignment="1" applyProtection="1">
      <alignment vertical="center"/>
      <protection hidden="1"/>
    </xf>
    <xf numFmtId="0" fontId="3" fillId="0" borderId="0" xfId="50" applyFont="1" applyFill="1" applyAlignment="1" applyProtection="1">
      <alignment vertical="center" wrapText="1"/>
      <protection hidden="1"/>
    </xf>
    <xf numFmtId="0" fontId="3" fillId="0" borderId="0" xfId="50" applyFont="1" applyFill="1" applyAlignment="1" applyProtection="1">
      <alignment vertical="center"/>
      <protection hidden="1"/>
    </xf>
    <xf numFmtId="0" fontId="3" fillId="0" borderId="15" xfId="49" applyFont="1" applyBorder="1" applyAlignment="1" applyProtection="1">
      <alignment vertical="center"/>
      <protection hidden="1"/>
    </xf>
    <xf numFmtId="0" fontId="3" fillId="0" borderId="14" xfId="49" applyFont="1" applyBorder="1" applyAlignment="1" applyProtection="1">
      <alignment vertical="center"/>
      <protection hidden="1"/>
    </xf>
    <xf numFmtId="0" fontId="3" fillId="0" borderId="0" xfId="49" applyFont="1" applyBorder="1" applyAlignment="1" applyProtection="1">
      <alignment horizontal="left" vertical="center" wrapText="1" indent="1"/>
      <protection hidden="1"/>
    </xf>
    <xf numFmtId="0" fontId="3" fillId="0" borderId="0" xfId="49" applyFont="1" applyBorder="1" applyAlignment="1" applyProtection="1">
      <alignment horizontal="left" vertical="top" indent="1"/>
      <protection hidden="1"/>
    </xf>
    <xf numFmtId="0" fontId="3" fillId="0" borderId="0" xfId="49" applyFont="1" applyBorder="1" applyAlignment="1" applyProtection="1">
      <alignment vertical="top" wrapText="1"/>
      <protection hidden="1"/>
    </xf>
    <xf numFmtId="0" fontId="39" fillId="0" borderId="0" xfId="42" applyNumberFormat="1" applyAlignment="1" applyProtection="1">
      <alignment vertical="center"/>
      <protection hidden="1"/>
    </xf>
    <xf numFmtId="0" fontId="39" fillId="0" borderId="0" xfId="42" applyNumberFormat="1" applyAlignment="1" applyProtection="1">
      <alignment horizontal="center" vertical="center"/>
      <protection hidden="1"/>
    </xf>
    <xf numFmtId="0" fontId="39" fillId="0" borderId="0" xfId="42" applyNumberFormat="1" applyBorder="1" applyAlignment="1" applyProtection="1">
      <alignment vertical="center"/>
      <protection hidden="1"/>
    </xf>
    <xf numFmtId="0" fontId="3" fillId="0" borderId="16" xfId="52" applyFont="1" applyFill="1" applyBorder="1" applyAlignment="1" applyProtection="1">
      <alignment vertical="center"/>
      <protection hidden="1"/>
    </xf>
    <xf numFmtId="49" fontId="3" fillId="0" borderId="15" xfId="39" applyNumberFormat="1" applyFont="1" applyFill="1" applyBorder="1" applyAlignment="1" applyProtection="1">
      <alignment horizontal="left" vertical="center" indent="1"/>
      <protection hidden="1"/>
    </xf>
    <xf numFmtId="3" fontId="3" fillId="0" borderId="0" xfId="39" applyNumberFormat="1" applyFont="1" applyFill="1" applyBorder="1" applyAlignment="1" applyProtection="1">
      <alignment vertical="center"/>
      <protection hidden="1"/>
    </xf>
    <xf numFmtId="49" fontId="3" fillId="0" borderId="15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 applyAlignment="1" applyProtection="1">
      <alignment horizontal="right" vertical="center"/>
      <protection hidden="1"/>
    </xf>
    <xf numFmtId="3" fontId="16" fillId="0" borderId="0" xfId="0" applyNumberFormat="1" applyFont="1" applyFill="1" applyBorder="1" applyAlignment="1" applyProtection="1">
      <alignment vertical="center"/>
      <protection hidden="1"/>
    </xf>
    <xf numFmtId="3" fontId="5" fillId="0" borderId="0" xfId="0" applyNumberFormat="1" applyFont="1" applyFill="1" applyBorder="1" applyAlignment="1" applyProtection="1">
      <alignment vertical="center"/>
      <protection hidden="1"/>
    </xf>
    <xf numFmtId="3" fontId="3" fillId="0" borderId="14" xfId="0" applyNumberFormat="1" applyFont="1" applyFill="1" applyBorder="1" applyAlignment="1" applyProtection="1">
      <alignment vertical="center"/>
      <protection hidden="1"/>
    </xf>
    <xf numFmtId="49" fontId="3" fillId="0" borderId="13" xfId="0" applyNumberFormat="1" applyFont="1" applyFill="1" applyBorder="1" applyAlignment="1" applyProtection="1">
      <alignment vertical="center"/>
      <protection hidden="1"/>
    </xf>
    <xf numFmtId="3" fontId="3" fillId="0" borderId="12" xfId="0" applyNumberFormat="1" applyFont="1" applyFill="1" applyBorder="1" applyAlignment="1" applyProtection="1">
      <alignment vertical="center"/>
      <protection hidden="1"/>
    </xf>
    <xf numFmtId="3" fontId="3" fillId="0" borderId="12" xfId="0" applyNumberFormat="1" applyFont="1" applyFill="1" applyBorder="1" applyAlignment="1" applyProtection="1">
      <alignment horizontal="right" vertical="center"/>
      <protection hidden="1"/>
    </xf>
    <xf numFmtId="49" fontId="16" fillId="0" borderId="0" xfId="0" applyNumberFormat="1" applyFont="1" applyFill="1" applyAlignment="1" applyProtection="1">
      <alignment vertical="center"/>
      <protection hidden="1"/>
    </xf>
    <xf numFmtId="3" fontId="5" fillId="0" borderId="0" xfId="0" applyNumberFormat="1" applyFont="1" applyFill="1" applyBorder="1" applyAlignment="1" applyProtection="1">
      <alignment horizontal="right" vertical="center"/>
      <protection hidden="1"/>
    </xf>
    <xf numFmtId="49" fontId="3" fillId="0" borderId="15" xfId="0" applyNumberFormat="1" applyFont="1" applyFill="1" applyBorder="1" applyAlignment="1" applyProtection="1">
      <alignment horizontal="left" vertical="center"/>
      <protection hidden="1"/>
    </xf>
    <xf numFmtId="49" fontId="3" fillId="0" borderId="13" xfId="0" applyNumberFormat="1" applyFont="1" applyFill="1" applyBorder="1" applyAlignment="1" applyProtection="1">
      <alignment horizontal="left" vertical="center"/>
      <protection hidden="1"/>
    </xf>
    <xf numFmtId="4" fontId="3" fillId="0" borderId="12" xfId="0" applyNumberFormat="1" applyFont="1" applyFill="1" applyBorder="1" applyAlignment="1" applyProtection="1">
      <alignment vertical="center"/>
      <protection hidden="1"/>
    </xf>
    <xf numFmtId="49" fontId="3" fillId="0" borderId="0" xfId="0" applyNumberFormat="1" applyFont="1" applyFill="1" applyAlignment="1" applyProtection="1">
      <alignment horizontal="left" vertical="center"/>
      <protection hidden="1"/>
    </xf>
    <xf numFmtId="3" fontId="3" fillId="0" borderId="0" xfId="0" applyNumberFormat="1" applyFont="1" applyFill="1" applyAlignment="1" applyProtection="1">
      <alignment vertical="center"/>
      <protection hidden="1"/>
    </xf>
    <xf numFmtId="49" fontId="4" fillId="0" borderId="0" xfId="0" applyNumberFormat="1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top" wrapText="1"/>
      <protection hidden="1"/>
    </xf>
    <xf numFmtId="0" fontId="3" fillId="0" borderId="0" xfId="52" applyFont="1" applyFill="1" applyBorder="1" applyAlignment="1" applyProtection="1">
      <alignment horizontal="left" vertical="top" wrapText="1" indent="1"/>
      <protection hidden="1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0" xfId="43" applyFont="1" applyFill="1" applyBorder="1" applyAlignment="1" applyProtection="1">
      <alignment wrapText="1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45" fillId="0" borderId="30" xfId="0" applyFont="1" applyFill="1" applyBorder="1" applyAlignment="1" applyProtection="1">
      <alignment horizontal="center" vertical="center" wrapText="1"/>
      <protection hidden="1"/>
    </xf>
    <xf numFmtId="0" fontId="45" fillId="0" borderId="31" xfId="0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Fill="1" applyBorder="1" applyAlignment="1" applyProtection="1">
      <alignment horizontal="center" vertical="center" wrapText="1"/>
      <protection hidden="1"/>
    </xf>
    <xf numFmtId="0" fontId="45" fillId="0" borderId="33" xfId="0" applyFont="1" applyFill="1" applyBorder="1" applyAlignment="1" applyProtection="1">
      <alignment horizontal="center" vertical="center" wrapText="1"/>
      <protection hidden="1"/>
    </xf>
    <xf numFmtId="0" fontId="45" fillId="0" borderId="32" xfId="0" applyFont="1" applyFill="1" applyBorder="1" applyAlignment="1" applyProtection="1">
      <alignment horizontal="left" vertical="center" indent="1"/>
      <protection hidden="1"/>
    </xf>
    <xf numFmtId="0" fontId="3" fillId="0" borderId="29" xfId="0" applyFont="1" applyBorder="1" applyAlignment="1" applyProtection="1">
      <alignment vertical="center"/>
      <protection hidden="1"/>
    </xf>
    <xf numFmtId="0" fontId="3" fillId="0" borderId="34" xfId="0" applyFont="1" applyFill="1" applyBorder="1" applyAlignment="1" applyProtection="1">
      <alignment vertical="top" wrapText="1"/>
      <protection hidden="1"/>
    </xf>
    <xf numFmtId="0" fontId="3" fillId="0" borderId="35" xfId="0" applyFont="1" applyFill="1" applyBorder="1" applyAlignment="1" applyProtection="1">
      <alignment vertical="top" wrapText="1"/>
      <protection hidden="1"/>
    </xf>
    <xf numFmtId="0" fontId="3" fillId="0" borderId="36" xfId="0" applyFont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3" fillId="0" borderId="22" xfId="0" applyFont="1" applyFill="1" applyBorder="1" applyAlignment="1" applyProtection="1">
      <alignment vertical="center"/>
      <protection hidden="1"/>
    </xf>
    <xf numFmtId="0" fontId="3" fillId="0" borderId="23" xfId="0" applyFont="1" applyFill="1" applyBorder="1" applyAlignment="1" applyProtection="1">
      <alignment vertical="center"/>
      <protection hidden="1"/>
    </xf>
    <xf numFmtId="0" fontId="3" fillId="0" borderId="23" xfId="0" applyFont="1" applyBorder="1" applyAlignment="1" applyProtection="1">
      <alignment vertical="center"/>
      <protection hidden="1"/>
    </xf>
    <xf numFmtId="0" fontId="3" fillId="0" borderId="25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24" borderId="0" xfId="0" applyFont="1" applyFill="1" applyAlignment="1" applyProtection="1">
      <alignment horizontal="left" vertical="center" indent="1"/>
      <protection hidden="1"/>
    </xf>
    <xf numFmtId="0" fontId="3" fillId="24" borderId="0" xfId="0" applyFont="1" applyFill="1" applyAlignment="1" applyProtection="1">
      <alignment horizontal="left" indent="1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24" borderId="0" xfId="37" applyFont="1" applyFill="1" applyAlignment="1" applyProtection="1">
      <alignment horizontal="left" vertical="center" indent="1"/>
      <protection hidden="1"/>
    </xf>
    <xf numFmtId="0" fontId="3" fillId="24" borderId="0" xfId="37" applyFont="1" applyFill="1" applyBorder="1" applyAlignment="1" applyProtection="1">
      <alignment horizontal="left" vertical="center" indent="1"/>
      <protection hidden="1"/>
    </xf>
    <xf numFmtId="49" fontId="3" fillId="24" borderId="0" xfId="37" applyNumberFormat="1" applyFont="1" applyFill="1" applyAlignment="1" applyProtection="1">
      <alignment horizontal="left" vertical="center" indent="1"/>
      <protection hidden="1"/>
    </xf>
    <xf numFmtId="0" fontId="3" fillId="24" borderId="0" xfId="37" applyFont="1" applyFill="1" applyAlignment="1" applyProtection="1">
      <alignment horizontal="center" vertical="center"/>
      <protection hidden="1"/>
    </xf>
    <xf numFmtId="49" fontId="3" fillId="0" borderId="12" xfId="45" applyNumberFormat="1" applyFont="1" applyFill="1" applyBorder="1" applyAlignment="1" applyProtection="1">
      <alignment vertical="center"/>
      <protection hidden="1"/>
    </xf>
    <xf numFmtId="1" fontId="3" fillId="0" borderId="0" xfId="40" applyNumberFormat="1" applyFont="1" applyFill="1" applyBorder="1" applyAlignment="1" applyProtection="1">
      <alignment horizontal="center" vertical="center"/>
      <protection hidden="1"/>
    </xf>
    <xf numFmtId="0" fontId="3" fillId="0" borderId="38" xfId="45" applyFont="1" applyFill="1" applyBorder="1" applyAlignment="1" applyProtection="1">
      <alignment vertical="center"/>
      <protection hidden="1"/>
    </xf>
    <xf numFmtId="168" fontId="5" fillId="0" borderId="0" xfId="0" applyNumberFormat="1" applyFont="1" applyFill="1" applyBorder="1" applyAlignment="1" applyProtection="1">
      <alignment horizontal="right" vertical="center" indent="1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168" fontId="5" fillId="0" borderId="0" xfId="39" applyNumberFormat="1" applyFont="1" applyFill="1" applyBorder="1" applyAlignment="1" applyProtection="1">
      <alignment horizontal="right" vertical="center" indent="1"/>
      <protection hidden="1"/>
    </xf>
    <xf numFmtId="0" fontId="47" fillId="0" borderId="0" xfId="0" applyFont="1" applyFill="1" applyAlignment="1" applyProtection="1">
      <alignment vertical="center"/>
      <protection hidden="1"/>
    </xf>
    <xf numFmtId="0" fontId="3" fillId="24" borderId="0" xfId="0" applyFont="1" applyFill="1" applyAlignment="1" applyProtection="1">
      <alignment vertical="center"/>
      <protection hidden="1"/>
    </xf>
    <xf numFmtId="0" fontId="4" fillId="0" borderId="0" xfId="45" applyFont="1" applyFill="1" applyBorder="1" applyAlignment="1" applyProtection="1">
      <alignment horizontal="center" vertical="top" wrapText="1"/>
      <protection hidden="1"/>
    </xf>
    <xf numFmtId="0" fontId="5" fillId="25" borderId="19" xfId="0" applyFont="1" applyFill="1" applyBorder="1" applyAlignment="1" applyProtection="1">
      <alignment horizontal="center" vertical="center"/>
      <protection hidden="1"/>
    </xf>
    <xf numFmtId="0" fontId="3" fillId="0" borderId="0" xfId="52" applyFont="1" applyFill="1" applyBorder="1" applyAlignment="1" applyProtection="1">
      <alignment vertical="top"/>
      <protection hidden="1"/>
    </xf>
    <xf numFmtId="0" fontId="6" fillId="0" borderId="43" xfId="52" applyFont="1" applyFill="1" applyBorder="1" applyAlignment="1" applyProtection="1">
      <alignment horizontal="left" vertical="center" indent="1"/>
      <protection hidden="1"/>
    </xf>
    <xf numFmtId="0" fontId="6" fillId="0" borderId="44" xfId="52" applyFont="1" applyFill="1" applyBorder="1" applyAlignment="1" applyProtection="1">
      <alignment horizontal="left" vertical="center" indent="1"/>
      <protection hidden="1"/>
    </xf>
    <xf numFmtId="0" fontId="6" fillId="0" borderId="45" xfId="52" applyFont="1" applyFill="1" applyBorder="1" applyAlignment="1" applyProtection="1">
      <alignment horizontal="left" vertical="center" indent="1"/>
      <protection hidden="1"/>
    </xf>
    <xf numFmtId="164" fontId="6" fillId="0" borderId="43" xfId="52" applyNumberFormat="1" applyFont="1" applyFill="1" applyBorder="1" applyAlignment="1" applyProtection="1">
      <alignment horizontal="left" vertical="center" indent="1"/>
      <protection hidden="1"/>
    </xf>
    <xf numFmtId="164" fontId="6" fillId="0" borderId="44" xfId="52" applyNumberFormat="1" applyFont="1" applyFill="1" applyBorder="1" applyAlignment="1" applyProtection="1">
      <alignment horizontal="left" vertical="center" indent="1"/>
      <protection hidden="1"/>
    </xf>
    <xf numFmtId="0" fontId="6" fillId="0" borderId="53" xfId="52" applyFont="1" applyFill="1" applyBorder="1" applyAlignment="1" applyProtection="1">
      <alignment horizontal="left" vertical="center" indent="1"/>
      <protection hidden="1"/>
    </xf>
    <xf numFmtId="0" fontId="3" fillId="0" borderId="54" xfId="0" applyFont="1" applyBorder="1" applyAlignment="1" applyProtection="1">
      <alignment vertical="center"/>
      <protection hidden="1"/>
    </xf>
    <xf numFmtId="0" fontId="3" fillId="0" borderId="38" xfId="0" applyFont="1" applyFill="1" applyBorder="1" applyAlignment="1" applyProtection="1">
      <alignment vertical="center"/>
      <protection hidden="1"/>
    </xf>
    <xf numFmtId="0" fontId="3" fillId="0" borderId="38" xfId="0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17" borderId="39" xfId="0" applyFont="1" applyFill="1" applyBorder="1" applyAlignment="1" applyProtection="1">
      <alignment horizontal="center" vertical="center"/>
      <protection hidden="1"/>
    </xf>
    <xf numFmtId="0" fontId="12" fillId="0" borderId="15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4" fillId="0" borderId="47" xfId="43" applyFont="1" applyFill="1" applyBorder="1" applyAlignment="1" applyProtection="1">
      <alignment horizontal="left" vertical="center"/>
      <protection hidden="1"/>
    </xf>
    <xf numFmtId="0" fontId="3" fillId="0" borderId="47" xfId="45" applyFont="1" applyFill="1" applyBorder="1" applyAlignment="1" applyProtection="1">
      <alignment vertical="center"/>
      <protection hidden="1"/>
    </xf>
    <xf numFmtId="0" fontId="4" fillId="0" borderId="47" xfId="43" applyFont="1" applyFill="1" applyBorder="1" applyAlignment="1" applyProtection="1">
      <alignment horizontal="left" vertical="center" indent="1"/>
      <protection hidden="1"/>
    </xf>
    <xf numFmtId="0" fontId="4" fillId="0" borderId="48" xfId="43" applyFont="1" applyFill="1" applyBorder="1" applyAlignment="1" applyProtection="1">
      <alignment horizontal="left" vertical="center" indent="1"/>
      <protection hidden="1"/>
    </xf>
    <xf numFmtId="0" fontId="4" fillId="0" borderId="46" xfId="43" applyFont="1" applyFill="1" applyBorder="1" applyAlignment="1" applyProtection="1">
      <alignment horizontal="left" vertical="center" indent="1"/>
      <protection hidden="1"/>
    </xf>
    <xf numFmtId="167" fontId="1" fillId="21" borderId="39" xfId="38" applyNumberFormat="1" applyFont="1" applyFill="1" applyBorder="1" applyAlignment="1" applyProtection="1">
      <alignment horizontal="center" vertical="center"/>
      <protection locked="0"/>
    </xf>
    <xf numFmtId="0" fontId="4" fillId="0" borderId="61" xfId="45" applyFont="1" applyFill="1" applyBorder="1" applyAlignment="1" applyProtection="1">
      <alignment horizontal="center" vertical="top" wrapText="1"/>
      <protection hidden="1"/>
    </xf>
    <xf numFmtId="0" fontId="4" fillId="0" borderId="62" xfId="45" applyFont="1" applyFill="1" applyBorder="1" applyAlignment="1" applyProtection="1">
      <alignment horizontal="center" vertical="top" wrapText="1"/>
      <protection hidden="1"/>
    </xf>
    <xf numFmtId="0" fontId="43" fillId="0" borderId="46" xfId="43" applyFont="1" applyFill="1" applyBorder="1" applyAlignment="1" applyProtection="1">
      <alignment horizontal="left" vertical="center" indent="1"/>
      <protection hidden="1"/>
    </xf>
    <xf numFmtId="1" fontId="4" fillId="0" borderId="46" xfId="43" applyNumberFormat="1" applyFont="1" applyFill="1" applyBorder="1" applyAlignment="1" applyProtection="1">
      <alignment horizontal="left" vertical="center" indent="1"/>
      <protection hidden="1"/>
    </xf>
    <xf numFmtId="0" fontId="4" fillId="0" borderId="47" xfId="43" applyFont="1" applyFill="1" applyBorder="1" applyAlignment="1" applyProtection="1">
      <alignment vertical="center"/>
      <protection hidden="1"/>
    </xf>
    <xf numFmtId="0" fontId="3" fillId="0" borderId="47" xfId="43" applyFont="1" applyFill="1" applyBorder="1" applyAlignment="1" applyProtection="1">
      <alignment vertical="center"/>
      <protection hidden="1"/>
    </xf>
    <xf numFmtId="165" fontId="5" fillId="0" borderId="47" xfId="45" applyNumberFormat="1" applyFont="1" applyFill="1" applyBorder="1" applyAlignment="1" applyProtection="1">
      <alignment vertical="center"/>
      <protection hidden="1"/>
    </xf>
    <xf numFmtId="165" fontId="3" fillId="0" borderId="47" xfId="43" applyNumberFormat="1" applyFont="1" applyFill="1" applyBorder="1" applyAlignment="1" applyProtection="1">
      <alignment horizontal="center" vertical="center"/>
      <protection hidden="1"/>
    </xf>
    <xf numFmtId="0" fontId="3" fillId="0" borderId="48" xfId="45" applyFont="1" applyFill="1" applyBorder="1" applyAlignment="1" applyProtection="1">
      <alignment vertical="center"/>
      <protection hidden="1"/>
    </xf>
    <xf numFmtId="49" fontId="5" fillId="0" borderId="40" xfId="45" applyNumberFormat="1" applyFont="1" applyFill="1" applyBorder="1" applyAlignment="1" applyProtection="1">
      <alignment horizontal="left" vertical="center" indent="1"/>
      <protection hidden="1"/>
    </xf>
    <xf numFmtId="49" fontId="5" fillId="0" borderId="41" xfId="45" applyNumberFormat="1" applyFont="1" applyFill="1" applyBorder="1" applyAlignment="1" applyProtection="1">
      <alignment horizontal="left" vertical="center" indent="1"/>
      <protection hidden="1"/>
    </xf>
    <xf numFmtId="0" fontId="3" fillId="0" borderId="41" xfId="45" applyFont="1" applyFill="1" applyBorder="1" applyAlignment="1" applyProtection="1">
      <alignment vertical="center"/>
      <protection hidden="1"/>
    </xf>
    <xf numFmtId="1" fontId="4" fillId="0" borderId="12" xfId="43" applyNumberFormat="1" applyFont="1" applyFill="1" applyBorder="1" applyAlignment="1" applyProtection="1">
      <alignment horizontal="left" vertical="center" indent="1"/>
      <protection hidden="1"/>
    </xf>
    <xf numFmtId="0" fontId="3" fillId="0" borderId="16" xfId="45" applyFont="1" applyFill="1" applyBorder="1" applyAlignment="1" applyProtection="1">
      <alignment vertical="center"/>
      <protection hidden="1"/>
    </xf>
    <xf numFmtId="0" fontId="3" fillId="0" borderId="15" xfId="45" applyFont="1" applyFill="1" applyBorder="1" applyAlignment="1" applyProtection="1">
      <alignment vertical="center"/>
      <protection hidden="1"/>
    </xf>
    <xf numFmtId="0" fontId="3" fillId="0" borderId="13" xfId="45" applyFont="1" applyFill="1" applyBorder="1" applyAlignment="1" applyProtection="1">
      <alignment vertical="center"/>
      <protection hidden="1"/>
    </xf>
    <xf numFmtId="0" fontId="4" fillId="0" borderId="61" xfId="43" applyFont="1" applyFill="1" applyBorder="1" applyAlignment="1" applyProtection="1">
      <alignment wrapText="1"/>
      <protection hidden="1"/>
    </xf>
    <xf numFmtId="49" fontId="4" fillId="0" borderId="0" xfId="62" applyNumberFormat="1" applyFont="1" applyFill="1" applyAlignment="1" applyProtection="1">
      <alignment horizontal="left" vertical="top"/>
    </xf>
    <xf numFmtId="49" fontId="4" fillId="0" borderId="0" xfId="63" applyNumberFormat="1" applyFont="1" applyFill="1" applyAlignment="1" applyProtection="1">
      <alignment horizontal="left" vertical="top"/>
    </xf>
    <xf numFmtId="49" fontId="10" fillId="0" borderId="0" xfId="62" applyNumberFormat="1" applyFont="1" applyFill="1" applyAlignment="1" applyProtection="1">
      <alignment horizontal="left" vertical="top"/>
    </xf>
    <xf numFmtId="49" fontId="4" fillId="0" borderId="0" xfId="62" applyNumberFormat="1" applyFont="1" applyFill="1" applyAlignment="1" applyProtection="1">
      <alignment horizontal="left" vertical="top" indent="1"/>
    </xf>
    <xf numFmtId="168" fontId="3" fillId="21" borderId="39" xfId="0" applyNumberFormat="1" applyFont="1" applyFill="1" applyBorder="1" applyAlignment="1" applyProtection="1">
      <alignment horizontal="right" vertical="center" indent="1"/>
      <protection locked="0"/>
    </xf>
    <xf numFmtId="0" fontId="17" fillId="0" borderId="0" xfId="44" applyFont="1" applyFill="1" applyAlignment="1" applyProtection="1">
      <alignment horizontal="right"/>
      <protection hidden="1"/>
    </xf>
    <xf numFmtId="0" fontId="17" fillId="0" borderId="0" xfId="44" applyFont="1" applyFill="1" applyAlignment="1" applyProtection="1">
      <alignment horizontal="right" vertical="top"/>
      <protection hidden="1"/>
    </xf>
    <xf numFmtId="169" fontId="3" fillId="0" borderId="37" xfId="48" applyNumberFormat="1" applyFont="1" applyFill="1" applyBorder="1" applyAlignment="1" applyProtection="1">
      <alignment horizontal="center" vertical="center"/>
      <protection hidden="1"/>
    </xf>
    <xf numFmtId="49" fontId="3" fillId="21" borderId="39" xfId="0" applyNumberFormat="1" applyFont="1" applyFill="1" applyBorder="1" applyAlignment="1" applyProtection="1">
      <alignment horizontal="left" vertical="center" indent="1"/>
      <protection locked="0"/>
    </xf>
    <xf numFmtId="49" fontId="3" fillId="20" borderId="39" xfId="0" applyNumberFormat="1" applyFont="1" applyFill="1" applyBorder="1" applyAlignment="1" applyProtection="1">
      <alignment horizontal="left" vertical="center" indent="1"/>
      <protection locked="0"/>
    </xf>
    <xf numFmtId="10" fontId="3" fillId="20" borderId="39" xfId="0" applyNumberFormat="1" applyFont="1" applyFill="1" applyBorder="1" applyAlignment="1" applyProtection="1">
      <alignment horizontal="left" vertical="center" indent="1"/>
      <protection locked="0"/>
    </xf>
    <xf numFmtId="0" fontId="4" fillId="28" borderId="63" xfId="0" applyFont="1" applyFill="1" applyBorder="1" applyAlignment="1" applyProtection="1">
      <alignment horizontal="center" vertical="center" wrapText="1"/>
      <protection hidden="1"/>
    </xf>
    <xf numFmtId="0" fontId="5" fillId="28" borderId="20" xfId="0" applyFont="1" applyFill="1" applyBorder="1" applyAlignment="1" applyProtection="1">
      <alignment horizontal="left" vertical="center" indent="1"/>
      <protection hidden="1"/>
    </xf>
    <xf numFmtId="0" fontId="5" fillId="28" borderId="19" xfId="0" applyFont="1" applyFill="1" applyBorder="1" applyAlignment="1" applyProtection="1">
      <alignment vertical="center"/>
      <protection hidden="1"/>
    </xf>
    <xf numFmtId="0" fontId="5" fillId="28" borderId="19" xfId="0" applyFont="1" applyFill="1" applyBorder="1" applyAlignment="1" applyProtection="1">
      <alignment horizontal="left" vertical="center" indent="1"/>
      <protection hidden="1"/>
    </xf>
    <xf numFmtId="0" fontId="5" fillId="28" borderId="18" xfId="0" applyFont="1" applyFill="1" applyBorder="1" applyAlignment="1" applyProtection="1">
      <alignment horizontal="left" vertical="center" indent="1"/>
      <protection hidden="1"/>
    </xf>
    <xf numFmtId="0" fontId="3" fillId="25" borderId="47" xfId="0" applyFont="1" applyFill="1" applyBorder="1" applyAlignment="1" applyProtection="1">
      <alignment horizontal="left" vertical="center" indent="1"/>
      <protection hidden="1"/>
    </xf>
    <xf numFmtId="0" fontId="3" fillId="25" borderId="47" xfId="37" applyNumberFormat="1" applyFont="1" applyFill="1" applyBorder="1" applyAlignment="1" applyProtection="1">
      <alignment horizontal="left" vertical="center" indent="1"/>
      <protection hidden="1"/>
    </xf>
    <xf numFmtId="0" fontId="49" fillId="0" borderId="0" xfId="0" applyFont="1" applyFill="1" applyAlignment="1" applyProtection="1">
      <alignment vertical="center"/>
      <protection hidden="1"/>
    </xf>
    <xf numFmtId="0" fontId="5" fillId="25" borderId="46" xfId="0" applyFont="1" applyFill="1" applyBorder="1" applyAlignment="1" applyProtection="1">
      <alignment horizontal="left" vertical="center" indent="1"/>
      <protection hidden="1"/>
    </xf>
    <xf numFmtId="0" fontId="5" fillId="25" borderId="47" xfId="0" applyFont="1" applyFill="1" applyBorder="1" applyAlignment="1" applyProtection="1">
      <alignment horizontal="left" vertical="center" indent="1"/>
      <protection hidden="1"/>
    </xf>
    <xf numFmtId="168" fontId="5" fillId="25" borderId="47" xfId="0" applyNumberFormat="1" applyFont="1" applyFill="1" applyBorder="1" applyAlignment="1" applyProtection="1">
      <alignment horizontal="right" vertical="center" indent="1"/>
      <protection hidden="1"/>
    </xf>
    <xf numFmtId="170" fontId="3" fillId="20" borderId="39" xfId="0" applyNumberFormat="1" applyFont="1" applyFill="1" applyBorder="1" applyAlignment="1" applyProtection="1">
      <alignment horizontal="right" vertical="center" indent="1"/>
      <protection locked="0"/>
    </xf>
    <xf numFmtId="171" fontId="5" fillId="25" borderId="47" xfId="37" applyNumberFormat="1" applyFont="1" applyFill="1" applyBorder="1" applyAlignment="1" applyProtection="1">
      <alignment horizontal="right" vertical="center" indent="1"/>
      <protection hidden="1"/>
    </xf>
    <xf numFmtId="0" fontId="3" fillId="0" borderId="20" xfId="52" applyNumberFormat="1" applyFont="1" applyFill="1" applyBorder="1" applyAlignment="1" applyProtection="1">
      <alignment horizontal="left" vertical="center" indent="2"/>
      <protection hidden="1"/>
    </xf>
    <xf numFmtId="0" fontId="4" fillId="0" borderId="19" xfId="52" applyNumberFormat="1" applyFont="1" applyFill="1" applyBorder="1" applyAlignment="1" applyProtection="1">
      <alignment horizontal="left" vertical="center" indent="2"/>
      <protection hidden="1"/>
    </xf>
    <xf numFmtId="0" fontId="4" fillId="0" borderId="18" xfId="52" applyNumberFormat="1" applyFont="1" applyFill="1" applyBorder="1" applyAlignment="1" applyProtection="1">
      <alignment horizontal="left" vertical="center" indent="2"/>
      <protection hidden="1"/>
    </xf>
    <xf numFmtId="49" fontId="3" fillId="0" borderId="0" xfId="0" applyNumberFormat="1" applyFont="1" applyAlignment="1">
      <alignment horizontal="left" indent="1"/>
    </xf>
    <xf numFmtId="0" fontId="17" fillId="0" borderId="0" xfId="0" applyFont="1" applyFill="1" applyAlignment="1" applyProtection="1">
      <protection hidden="1"/>
    </xf>
    <xf numFmtId="0" fontId="3" fillId="0" borderId="17" xfId="52" applyFont="1" applyFill="1" applyBorder="1" applyAlignment="1" applyProtection="1">
      <alignment vertical="center"/>
      <protection hidden="1"/>
    </xf>
    <xf numFmtId="0" fontId="3" fillId="0" borderId="38" xfId="52" applyFont="1" applyFill="1" applyBorder="1" applyAlignment="1" applyProtection="1">
      <alignment vertical="center"/>
      <protection hidden="1"/>
    </xf>
    <xf numFmtId="0" fontId="3" fillId="0" borderId="15" xfId="52" applyFont="1" applyFill="1" applyBorder="1" applyAlignment="1" applyProtection="1">
      <alignment vertical="center" wrapText="1"/>
      <protection hidden="1"/>
    </xf>
    <xf numFmtId="0" fontId="3" fillId="0" borderId="13" xfId="50" applyFont="1" applyFill="1" applyBorder="1" applyAlignment="1" applyProtection="1">
      <alignment vertical="center" wrapText="1"/>
      <protection hidden="1"/>
    </xf>
    <xf numFmtId="0" fontId="3" fillId="0" borderId="12" xfId="50" applyFont="1" applyFill="1" applyBorder="1" applyAlignment="1" applyProtection="1">
      <alignment vertical="center" wrapText="1"/>
      <protection hidden="1"/>
    </xf>
    <xf numFmtId="0" fontId="3" fillId="0" borderId="12" xfId="50" applyFont="1" applyFill="1" applyBorder="1" applyAlignment="1" applyProtection="1">
      <alignment vertical="center"/>
      <protection hidden="1"/>
    </xf>
    <xf numFmtId="0" fontId="3" fillId="0" borderId="11" xfId="50" applyFont="1" applyFill="1" applyBorder="1" applyAlignment="1" applyProtection="1">
      <alignment vertical="center"/>
      <protection hidden="1"/>
    </xf>
    <xf numFmtId="49" fontId="3" fillId="0" borderId="0" xfId="39" applyNumberFormat="1" applyFont="1" applyFill="1" applyBorder="1" applyAlignment="1" applyProtection="1">
      <alignment vertical="center"/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49" fontId="4" fillId="0" borderId="15" xfId="0" applyNumberFormat="1" applyFont="1" applyFill="1" applyBorder="1" applyAlignment="1" applyProtection="1">
      <alignment vertical="center"/>
      <protection hidden="1"/>
    </xf>
    <xf numFmtId="0" fontId="4" fillId="0" borderId="15" xfId="0" applyFont="1" applyFill="1" applyBorder="1" applyAlignment="1" applyProtection="1">
      <alignment vertical="center"/>
      <protection hidden="1"/>
    </xf>
    <xf numFmtId="0" fontId="3" fillId="0" borderId="0" xfId="39" applyNumberFormat="1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horizontal="left" vertical="center" indent="1"/>
      <protection hidden="1"/>
    </xf>
    <xf numFmtId="3" fontId="5" fillId="0" borderId="12" xfId="0" applyNumberFormat="1" applyFont="1" applyFill="1" applyBorder="1" applyAlignment="1" applyProtection="1">
      <alignment vertical="center"/>
      <protection hidden="1"/>
    </xf>
    <xf numFmtId="168" fontId="5" fillId="0" borderId="12" xfId="39" applyNumberFormat="1" applyFont="1" applyFill="1" applyBorder="1" applyAlignment="1" applyProtection="1">
      <alignment horizontal="right" vertical="center" indent="1"/>
      <protection hidden="1"/>
    </xf>
    <xf numFmtId="168" fontId="5" fillId="0" borderId="12" xfId="0" applyNumberFormat="1" applyFont="1" applyFill="1" applyBorder="1" applyAlignment="1" applyProtection="1">
      <alignment horizontal="right" vertical="center" indent="1"/>
      <protection hidden="1"/>
    </xf>
    <xf numFmtId="3" fontId="3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left" vertical="center" indent="1"/>
      <protection hidden="1"/>
    </xf>
    <xf numFmtId="0" fontId="3" fillId="0" borderId="54" xfId="0" applyFont="1" applyFill="1" applyBorder="1" applyAlignment="1" applyProtection="1">
      <alignment vertical="center"/>
      <protection hidden="1"/>
    </xf>
    <xf numFmtId="0" fontId="44" fillId="0" borderId="0" xfId="0" applyFont="1" applyBorder="1" applyAlignment="1" applyProtection="1">
      <alignment horizontal="left" vertical="center" indent="1"/>
      <protection hidden="1"/>
    </xf>
    <xf numFmtId="0" fontId="3" fillId="0" borderId="54" xfId="0" applyFont="1" applyBorder="1" applyAlignment="1" applyProtection="1">
      <alignment horizontal="left" vertical="center" indent="1"/>
      <protection hidden="1"/>
    </xf>
    <xf numFmtId="49" fontId="3" fillId="0" borderId="14" xfId="0" applyNumberFormat="1" applyFont="1" applyFill="1" applyBorder="1" applyAlignment="1" applyProtection="1">
      <alignment horizontal="left" vertical="center" indent="1"/>
      <protection hidden="1"/>
    </xf>
    <xf numFmtId="0" fontId="46" fillId="0" borderId="0" xfId="0" applyFont="1" applyBorder="1" applyAlignment="1" applyProtection="1">
      <alignment horizontal="left" vertical="center" indent="1"/>
      <protection hidden="1"/>
    </xf>
    <xf numFmtId="0" fontId="3" fillId="0" borderId="54" xfId="0" applyFont="1" applyFill="1" applyBorder="1" applyAlignment="1" applyProtection="1">
      <alignment vertical="top" wrapText="1"/>
      <protection hidden="1"/>
    </xf>
    <xf numFmtId="0" fontId="3" fillId="0" borderId="54" xfId="0" applyFont="1" applyFill="1" applyBorder="1" applyAlignment="1" applyProtection="1">
      <alignment horizontal="left" vertical="top" wrapText="1" indent="1"/>
      <protection hidden="1"/>
    </xf>
    <xf numFmtId="0" fontId="3" fillId="0" borderId="54" xfId="0" applyFont="1" applyFill="1" applyBorder="1" applyAlignment="1" applyProtection="1">
      <alignment vertical="top"/>
      <protection hidden="1"/>
    </xf>
    <xf numFmtId="0" fontId="3" fillId="0" borderId="65" xfId="0" applyFont="1" applyFill="1" applyBorder="1" applyAlignment="1" applyProtection="1">
      <alignment horizontal="left" vertical="center" indent="1"/>
      <protection hidden="1"/>
    </xf>
    <xf numFmtId="0" fontId="3" fillId="0" borderId="63" xfId="0" applyFont="1" applyFill="1" applyBorder="1" applyAlignment="1" applyProtection="1">
      <alignment horizontal="left" vertical="center" indent="1"/>
      <protection hidden="1"/>
    </xf>
    <xf numFmtId="0" fontId="5" fillId="25" borderId="20" xfId="0" applyFont="1" applyFill="1" applyBorder="1" applyAlignment="1" applyProtection="1">
      <alignment vertical="center"/>
      <protection hidden="1"/>
    </xf>
    <xf numFmtId="0" fontId="3" fillId="28" borderId="17" xfId="0" applyFont="1" applyFill="1" applyBorder="1" applyAlignment="1" applyProtection="1">
      <alignment vertical="center"/>
      <protection hidden="1"/>
    </xf>
    <xf numFmtId="0" fontId="3" fillId="28" borderId="38" xfId="0" applyFont="1" applyFill="1" applyBorder="1" applyAlignment="1" applyProtection="1">
      <alignment vertical="center"/>
      <protection hidden="1"/>
    </xf>
    <xf numFmtId="0" fontId="3" fillId="28" borderId="16" xfId="0" applyFont="1" applyFill="1" applyBorder="1" applyAlignment="1" applyProtection="1">
      <alignment vertical="center"/>
      <protection hidden="1"/>
    </xf>
    <xf numFmtId="0" fontId="3" fillId="28" borderId="15" xfId="0" applyFont="1" applyFill="1" applyBorder="1" applyAlignment="1" applyProtection="1">
      <alignment vertical="center"/>
      <protection hidden="1"/>
    </xf>
    <xf numFmtId="0" fontId="3" fillId="28" borderId="0" xfId="0" applyNumberFormat="1" applyFont="1" applyFill="1" applyBorder="1" applyAlignment="1" applyProtection="1">
      <alignment horizontal="left" vertical="center" indent="1"/>
      <protection hidden="1"/>
    </xf>
    <xf numFmtId="0" fontId="3" fillId="28" borderId="0" xfId="0" applyFont="1" applyFill="1" applyBorder="1" applyAlignment="1" applyProtection="1">
      <alignment vertical="center"/>
      <protection hidden="1"/>
    </xf>
    <xf numFmtId="168" fontId="3" fillId="28" borderId="14" xfId="0" applyNumberFormat="1" applyFont="1" applyFill="1" applyBorder="1" applyAlignment="1" applyProtection="1">
      <alignment horizontal="right" vertical="center" indent="1"/>
      <protection hidden="1"/>
    </xf>
    <xf numFmtId="0" fontId="3" fillId="28" borderId="14" xfId="0" applyFont="1" applyFill="1" applyBorder="1" applyAlignment="1" applyProtection="1">
      <alignment vertical="center"/>
      <protection hidden="1"/>
    </xf>
    <xf numFmtId="0" fontId="3" fillId="28" borderId="0" xfId="0" applyFont="1" applyFill="1" applyBorder="1" applyAlignment="1" applyProtection="1">
      <alignment horizontal="left" vertical="center" indent="1"/>
      <protection hidden="1"/>
    </xf>
    <xf numFmtId="0" fontId="3" fillId="28" borderId="13" xfId="0" applyFont="1" applyFill="1" applyBorder="1" applyAlignment="1" applyProtection="1">
      <alignment vertical="center"/>
      <protection hidden="1"/>
    </xf>
    <xf numFmtId="0" fontId="3" fillId="28" borderId="12" xfId="0" applyFont="1" applyFill="1" applyBorder="1" applyAlignment="1" applyProtection="1">
      <alignment vertical="center"/>
      <protection hidden="1"/>
    </xf>
    <xf numFmtId="0" fontId="3" fillId="28" borderId="11" xfId="0" applyFont="1" applyFill="1" applyBorder="1" applyAlignment="1" applyProtection="1">
      <alignment vertical="center"/>
      <protection hidden="1"/>
    </xf>
    <xf numFmtId="0" fontId="3" fillId="25" borderId="20" xfId="0" applyFont="1" applyFill="1" applyBorder="1" applyAlignment="1" applyProtection="1">
      <alignment horizontal="left" vertical="center" indent="1"/>
      <protection hidden="1"/>
    </xf>
    <xf numFmtId="0" fontId="3" fillId="25" borderId="18" xfId="0" applyFont="1" applyFill="1" applyBorder="1" applyAlignment="1" applyProtection="1">
      <alignment vertical="center"/>
      <protection hidden="1"/>
    </xf>
    <xf numFmtId="0" fontId="3" fillId="28" borderId="15" xfId="0" applyNumberFormat="1" applyFont="1" applyFill="1" applyBorder="1" applyAlignment="1" applyProtection="1">
      <alignment horizontal="left" vertical="center" indent="1"/>
      <protection hidden="1"/>
    </xf>
    <xf numFmtId="0" fontId="3" fillId="28" borderId="15" xfId="0" applyFont="1" applyFill="1" applyBorder="1" applyAlignment="1" applyProtection="1">
      <alignment horizontal="left" vertical="center" indent="1"/>
      <protection hidden="1"/>
    </xf>
    <xf numFmtId="0" fontId="47" fillId="0" borderId="0" xfId="0" applyFont="1" applyFill="1" applyBorder="1" applyAlignment="1" applyProtection="1">
      <alignment horizontal="right" vertical="center" indent="1"/>
      <protection hidden="1"/>
    </xf>
    <xf numFmtId="0" fontId="6" fillId="0" borderId="38" xfId="52" applyFont="1" applyFill="1" applyBorder="1" applyAlignment="1" applyProtection="1">
      <alignment vertical="center"/>
      <protection hidden="1"/>
    </xf>
    <xf numFmtId="4" fontId="3" fillId="28" borderId="14" xfId="0" applyNumberFormat="1" applyFont="1" applyFill="1" applyBorder="1" applyAlignment="1" applyProtection="1">
      <alignment horizontal="right" vertical="center" indent="1"/>
      <protection hidden="1"/>
    </xf>
    <xf numFmtId="0" fontId="3" fillId="28" borderId="71" xfId="0" applyFont="1" applyFill="1" applyBorder="1" applyAlignment="1" applyProtection="1">
      <alignment vertical="center"/>
      <protection hidden="1"/>
    </xf>
    <xf numFmtId="0" fontId="3" fillId="28" borderId="72" xfId="0" applyFont="1" applyFill="1" applyBorder="1" applyAlignment="1" applyProtection="1">
      <alignment vertical="center"/>
      <protection hidden="1"/>
    </xf>
    <xf numFmtId="0" fontId="4" fillId="28" borderId="43" xfId="0" applyFont="1" applyFill="1" applyBorder="1" applyAlignment="1" applyProtection="1">
      <alignment horizontal="center" vertical="center" wrapText="1"/>
      <protection hidden="1"/>
    </xf>
    <xf numFmtId="168" fontId="3" fillId="26" borderId="46" xfId="0" applyNumberFormat="1" applyFont="1" applyFill="1" applyBorder="1" applyAlignment="1" applyProtection="1">
      <alignment horizontal="right" vertical="center" indent="1"/>
      <protection hidden="1"/>
    </xf>
    <xf numFmtId="0" fontId="4" fillId="28" borderId="76" xfId="0" applyFont="1" applyFill="1" applyBorder="1" applyAlignment="1" applyProtection="1">
      <alignment horizontal="center" vertical="center" wrapText="1"/>
      <protection hidden="1"/>
    </xf>
    <xf numFmtId="4" fontId="3" fillId="21" borderId="73" xfId="0" applyNumberFormat="1" applyFont="1" applyFill="1" applyBorder="1" applyAlignment="1" applyProtection="1">
      <alignment horizontal="right" vertical="center" indent="1"/>
      <protection locked="0"/>
    </xf>
    <xf numFmtId="169" fontId="3" fillId="26" borderId="46" xfId="0" applyNumberFormat="1" applyFont="1" applyFill="1" applyBorder="1" applyAlignment="1" applyProtection="1">
      <alignment horizontal="left" vertical="center" indent="1"/>
      <protection hidden="1"/>
    </xf>
    <xf numFmtId="172" fontId="3" fillId="26" borderId="73" xfId="0" applyNumberFormat="1" applyFont="1" applyFill="1" applyBorder="1" applyAlignment="1" applyProtection="1">
      <alignment horizontal="right" vertical="center" indent="1"/>
      <protection hidden="1"/>
    </xf>
    <xf numFmtId="0" fontId="51" fillId="28" borderId="49" xfId="0" applyFont="1" applyFill="1" applyBorder="1" applyAlignment="1" applyProtection="1">
      <alignment vertical="center"/>
      <protection hidden="1"/>
    </xf>
    <xf numFmtId="169" fontId="17" fillId="28" borderId="50" xfId="0" applyNumberFormat="1" applyFont="1" applyFill="1" applyBorder="1" applyAlignment="1" applyProtection="1">
      <alignment horizontal="left" vertical="center" indent="1"/>
      <protection hidden="1"/>
    </xf>
    <xf numFmtId="0" fontId="17" fillId="28" borderId="50" xfId="0" applyFont="1" applyFill="1" applyBorder="1" applyAlignment="1" applyProtection="1">
      <alignment vertical="center"/>
      <protection hidden="1"/>
    </xf>
    <xf numFmtId="171" fontId="17" fillId="28" borderId="50" xfId="0" applyNumberFormat="1" applyFont="1" applyFill="1" applyBorder="1" applyAlignment="1" applyProtection="1">
      <alignment horizontal="right" vertical="center" indent="1"/>
      <protection hidden="1"/>
    </xf>
    <xf numFmtId="0" fontId="4" fillId="24" borderId="0" xfId="37" applyFont="1" applyFill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vertical="center"/>
      <protection hidden="1"/>
    </xf>
    <xf numFmtId="0" fontId="51" fillId="28" borderId="66" xfId="0" applyFont="1" applyFill="1" applyBorder="1" applyAlignment="1" applyProtection="1">
      <alignment vertical="center"/>
      <protection hidden="1"/>
    </xf>
    <xf numFmtId="169" fontId="17" fillId="28" borderId="67" xfId="0" applyNumberFormat="1" applyFont="1" applyFill="1" applyBorder="1" applyAlignment="1" applyProtection="1">
      <alignment horizontal="left" vertical="center" indent="1"/>
      <protection hidden="1"/>
    </xf>
    <xf numFmtId="0" fontId="17" fillId="28" borderId="67" xfId="0" applyFont="1" applyFill="1" applyBorder="1" applyAlignment="1" applyProtection="1">
      <alignment vertical="center"/>
      <protection hidden="1"/>
    </xf>
    <xf numFmtId="171" fontId="17" fillId="28" borderId="67" xfId="0" applyNumberFormat="1" applyFont="1" applyFill="1" applyBorder="1" applyAlignment="1" applyProtection="1">
      <alignment horizontal="right" vertical="center" indent="1"/>
      <protection hidden="1"/>
    </xf>
    <xf numFmtId="0" fontId="51" fillId="28" borderId="55" xfId="0" applyFont="1" applyFill="1" applyBorder="1" applyAlignment="1" applyProtection="1">
      <alignment vertical="center"/>
      <protection hidden="1"/>
    </xf>
    <xf numFmtId="169" fontId="17" fillId="28" borderId="56" xfId="0" applyNumberFormat="1" applyFont="1" applyFill="1" applyBorder="1" applyAlignment="1" applyProtection="1">
      <alignment horizontal="left" vertical="center" indent="1"/>
      <protection hidden="1"/>
    </xf>
    <xf numFmtId="0" fontId="17" fillId="28" borderId="56" xfId="0" applyFont="1" applyFill="1" applyBorder="1" applyAlignment="1" applyProtection="1">
      <alignment vertical="center"/>
      <protection hidden="1"/>
    </xf>
    <xf numFmtId="171" fontId="17" fillId="28" borderId="56" xfId="0" applyNumberFormat="1" applyFont="1" applyFill="1" applyBorder="1" applyAlignment="1" applyProtection="1">
      <alignment horizontal="right" vertical="center" indent="1"/>
      <protection hidden="1"/>
    </xf>
    <xf numFmtId="0" fontId="3" fillId="25" borderId="46" xfId="0" applyFont="1" applyFill="1" applyBorder="1" applyAlignment="1" applyProtection="1">
      <alignment horizontal="left" vertical="center" indent="1"/>
      <protection hidden="1"/>
    </xf>
    <xf numFmtId="0" fontId="5" fillId="25" borderId="78" xfId="0" applyFont="1" applyFill="1" applyBorder="1" applyAlignment="1" applyProtection="1">
      <alignment horizontal="left" vertical="center" indent="1"/>
      <protection hidden="1"/>
    </xf>
    <xf numFmtId="0" fontId="3" fillId="28" borderId="79" xfId="0" applyFont="1" applyFill="1" applyBorder="1" applyAlignment="1" applyProtection="1">
      <alignment vertical="center"/>
      <protection hidden="1"/>
    </xf>
    <xf numFmtId="0" fontId="44" fillId="28" borderId="64" xfId="0" applyFont="1" applyFill="1" applyBorder="1" applyAlignment="1" applyProtection="1">
      <alignment horizontal="left" wrapText="1" indent="1"/>
      <protection hidden="1"/>
    </xf>
    <xf numFmtId="0" fontId="44" fillId="28" borderId="63" xfId="0" applyFont="1" applyFill="1" applyBorder="1" applyAlignment="1" applyProtection="1">
      <alignment horizontal="left" vertical="top" wrapText="1" indent="1"/>
      <protection hidden="1"/>
    </xf>
    <xf numFmtId="0" fontId="6" fillId="0" borderId="12" xfId="52" applyFont="1" applyFill="1" applyBorder="1" applyAlignment="1" applyProtection="1">
      <alignment vertical="center"/>
      <protection hidden="1"/>
    </xf>
    <xf numFmtId="0" fontId="3" fillId="0" borderId="64" xfId="0" applyFont="1" applyFill="1" applyBorder="1" applyAlignment="1" applyProtection="1">
      <alignment horizontal="left" vertical="center" indent="1"/>
      <protection hidden="1"/>
    </xf>
    <xf numFmtId="0" fontId="4" fillId="0" borderId="46" xfId="47" applyFont="1" applyFill="1" applyBorder="1" applyAlignment="1" applyProtection="1">
      <alignment horizontal="left" vertical="center" indent="1"/>
      <protection hidden="1"/>
    </xf>
    <xf numFmtId="0" fontId="3" fillId="0" borderId="47" xfId="0" applyFont="1" applyBorder="1" applyAlignment="1" applyProtection="1">
      <alignment vertical="center"/>
      <protection hidden="1"/>
    </xf>
    <xf numFmtId="0" fontId="4" fillId="0" borderId="46" xfId="0" applyFont="1" applyFill="1" applyBorder="1" applyAlignment="1" applyProtection="1">
      <alignment horizontal="left" vertical="center" indent="1"/>
      <protection hidden="1"/>
    </xf>
    <xf numFmtId="0" fontId="4" fillId="0" borderId="47" xfId="0" applyFont="1" applyFill="1" applyBorder="1" applyAlignment="1" applyProtection="1">
      <alignment horizontal="left" vertical="center" indent="1"/>
      <protection hidden="1"/>
    </xf>
    <xf numFmtId="0" fontId="3" fillId="0" borderId="44" xfId="0" applyFont="1" applyBorder="1" applyAlignment="1" applyProtection="1">
      <alignment vertical="center"/>
      <protection hidden="1"/>
    </xf>
    <xf numFmtId="0" fontId="3" fillId="0" borderId="45" xfId="0" applyFont="1" applyBorder="1" applyAlignment="1" applyProtection="1">
      <alignment vertical="center"/>
      <protection hidden="1"/>
    </xf>
    <xf numFmtId="0" fontId="4" fillId="0" borderId="61" xfId="43" applyFont="1" applyFill="1" applyBorder="1" applyAlignment="1" applyProtection="1">
      <alignment horizontal="left" vertical="top" indent="1"/>
      <protection hidden="1"/>
    </xf>
    <xf numFmtId="172" fontId="5" fillId="25" borderId="77" xfId="0" applyNumberFormat="1" applyFont="1" applyFill="1" applyBorder="1" applyAlignment="1" applyProtection="1">
      <alignment horizontal="right" vertical="center" indent="1"/>
      <protection hidden="1"/>
    </xf>
    <xf numFmtId="0" fontId="52" fillId="25" borderId="47" xfId="37" applyNumberFormat="1" applyFont="1" applyFill="1" applyBorder="1" applyAlignment="1" applyProtection="1">
      <alignment horizontal="right" vertical="center"/>
      <protection hidden="1"/>
    </xf>
    <xf numFmtId="1" fontId="4" fillId="0" borderId="39" xfId="43" applyNumberFormat="1" applyFont="1" applyFill="1" applyBorder="1" applyAlignment="1" applyProtection="1">
      <alignment horizontal="center" vertical="center" wrapText="1"/>
      <protection hidden="1"/>
    </xf>
    <xf numFmtId="1" fontId="4" fillId="0" borderId="65" xfId="43" applyNumberFormat="1" applyFont="1" applyFill="1" applyBorder="1" applyAlignment="1" applyProtection="1">
      <alignment horizontal="center" vertical="center" wrapText="1"/>
      <protection hidden="1"/>
    </xf>
    <xf numFmtId="1" fontId="4" fillId="0" borderId="64" xfId="43" applyNumberFormat="1" applyFont="1" applyFill="1" applyBorder="1" applyAlignment="1" applyProtection="1">
      <alignment horizontal="center" vertical="center" wrapText="1"/>
      <protection hidden="1"/>
    </xf>
    <xf numFmtId="1" fontId="4" fillId="0" borderId="63" xfId="43" applyNumberFormat="1" applyFont="1" applyFill="1" applyBorder="1" applyAlignment="1" applyProtection="1">
      <alignment horizontal="center" vertical="center" wrapText="1"/>
      <protection hidden="1"/>
    </xf>
    <xf numFmtId="0" fontId="4" fillId="24" borderId="0" xfId="0" applyFont="1" applyFill="1" applyAlignment="1" applyProtection="1">
      <alignment vertical="center"/>
      <protection hidden="1"/>
    </xf>
    <xf numFmtId="0" fontId="1" fillId="24" borderId="0" xfId="0" applyFont="1" applyFill="1" applyProtection="1">
      <protection hidden="1"/>
    </xf>
    <xf numFmtId="0" fontId="3" fillId="24" borderId="0" xfId="52" applyFont="1" applyFill="1" applyAlignment="1" applyProtection="1">
      <alignment vertical="center"/>
      <protection hidden="1"/>
    </xf>
    <xf numFmtId="0" fontId="6" fillId="24" borderId="0" xfId="52" applyFont="1" applyFill="1" applyAlignment="1" applyProtection="1">
      <alignment vertical="center"/>
      <protection hidden="1"/>
    </xf>
    <xf numFmtId="0" fontId="3" fillId="24" borderId="0" xfId="45" applyFont="1" applyFill="1" applyAlignment="1" applyProtection="1">
      <alignment vertical="center"/>
      <protection hidden="1"/>
    </xf>
    <xf numFmtId="0" fontId="3" fillId="24" borderId="0" xfId="40" applyFont="1" applyFill="1" applyAlignment="1" applyProtection="1">
      <alignment vertical="center"/>
      <protection hidden="1"/>
    </xf>
    <xf numFmtId="0" fontId="4" fillId="24" borderId="0" xfId="0" applyFont="1" applyFill="1" applyAlignment="1" applyProtection="1">
      <alignment horizontal="right" vertical="center" indent="1"/>
      <protection hidden="1"/>
    </xf>
    <xf numFmtId="168" fontId="5" fillId="25" borderId="73" xfId="0" applyNumberFormat="1" applyFont="1" applyFill="1" applyBorder="1" applyAlignment="1" applyProtection="1">
      <alignment horizontal="right" vertical="center" indent="1"/>
      <protection hidden="1"/>
    </xf>
    <xf numFmtId="168" fontId="3" fillId="21" borderId="46" xfId="0" applyNumberFormat="1" applyFont="1" applyFill="1" applyBorder="1" applyAlignment="1" applyProtection="1">
      <alignment horizontal="right" vertical="center" indent="1"/>
      <protection locked="0"/>
    </xf>
    <xf numFmtId="168" fontId="3" fillId="21" borderId="73" xfId="0" applyNumberFormat="1" applyFont="1" applyFill="1" applyBorder="1" applyAlignment="1" applyProtection="1">
      <alignment horizontal="right" vertical="center" indent="1"/>
      <protection locked="0"/>
    </xf>
    <xf numFmtId="168" fontId="5" fillId="25" borderId="73" xfId="37" applyNumberFormat="1" applyFont="1" applyFill="1" applyBorder="1" applyAlignment="1" applyProtection="1">
      <alignment horizontal="right" vertical="center" indent="1"/>
      <protection hidden="1"/>
    </xf>
    <xf numFmtId="168" fontId="17" fillId="28" borderId="83" xfId="0" applyNumberFormat="1" applyFont="1" applyFill="1" applyBorder="1" applyAlignment="1" applyProtection="1">
      <alignment horizontal="right" vertical="center" indent="1"/>
      <protection hidden="1"/>
    </xf>
    <xf numFmtId="168" fontId="17" fillId="28" borderId="84" xfId="0" applyNumberFormat="1" applyFont="1" applyFill="1" applyBorder="1" applyAlignment="1" applyProtection="1">
      <alignment horizontal="right" vertical="center" indent="1"/>
      <protection hidden="1"/>
    </xf>
    <xf numFmtId="168" fontId="17" fillId="28" borderId="85" xfId="0" applyNumberFormat="1" applyFont="1" applyFill="1" applyBorder="1" applyAlignment="1" applyProtection="1">
      <alignment horizontal="right" vertical="center" indent="1"/>
      <protection hidden="1"/>
    </xf>
    <xf numFmtId="0" fontId="4" fillId="0" borderId="0" xfId="52" applyFont="1" applyFill="1" applyBorder="1" applyAlignment="1" applyProtection="1">
      <alignment vertical="center"/>
      <protection hidden="1"/>
    </xf>
    <xf numFmtId="0" fontId="4" fillId="0" borderId="0" xfId="52" applyFont="1" applyFill="1" applyBorder="1" applyAlignment="1" applyProtection="1">
      <alignment vertical="center" wrapText="1"/>
      <protection hidden="1"/>
    </xf>
    <xf numFmtId="0" fontId="40" fillId="0" borderId="0" xfId="42" applyNumberFormat="1" applyFont="1" applyBorder="1" applyAlignment="1" applyProtection="1">
      <alignment vertical="center"/>
      <protection hidden="1"/>
    </xf>
    <xf numFmtId="0" fontId="41" fillId="0" borderId="0" xfId="42" applyNumberFormat="1" applyFont="1" applyAlignment="1" applyProtection="1">
      <alignment vertical="center"/>
      <protection hidden="1"/>
    </xf>
    <xf numFmtId="0" fontId="54" fillId="0" borderId="0" xfId="42" applyNumberFormat="1" applyFont="1" applyBorder="1" applyAlignment="1" applyProtection="1">
      <alignment vertical="center"/>
      <protection hidden="1"/>
    </xf>
    <xf numFmtId="0" fontId="55" fillId="28" borderId="86" xfId="42" applyNumberFormat="1" applyFont="1" applyFill="1" applyBorder="1" applyAlignment="1" applyProtection="1">
      <alignment horizontal="left" indent="1"/>
      <protection hidden="1"/>
    </xf>
    <xf numFmtId="0" fontId="3" fillId="28" borderId="28" xfId="42" applyNumberFormat="1" applyFont="1" applyFill="1" applyBorder="1" applyAlignment="1" applyProtection="1">
      <alignment vertical="center"/>
      <protection hidden="1"/>
    </xf>
    <xf numFmtId="0" fontId="3" fillId="28" borderId="87" xfId="42" applyNumberFormat="1" applyFont="1" applyFill="1" applyBorder="1" applyAlignment="1" applyProtection="1">
      <alignment vertical="center"/>
      <protection hidden="1"/>
    </xf>
    <xf numFmtId="0" fontId="55" fillId="28" borderId="88" xfId="42" applyNumberFormat="1" applyFont="1" applyFill="1" applyBorder="1" applyAlignment="1" applyProtection="1">
      <alignment horizontal="left" vertical="top" indent="1"/>
      <protection hidden="1"/>
    </xf>
    <xf numFmtId="0" fontId="3" fillId="28" borderId="27" xfId="42" applyNumberFormat="1" applyFont="1" applyFill="1" applyBorder="1" applyAlignment="1" applyProtection="1">
      <alignment vertical="center"/>
      <protection hidden="1"/>
    </xf>
    <xf numFmtId="0" fontId="3" fillId="28" borderId="89" xfId="42" applyNumberFormat="1" applyFont="1" applyFill="1" applyBorder="1" applyAlignment="1" applyProtection="1">
      <alignment vertical="center"/>
      <protection hidden="1"/>
    </xf>
    <xf numFmtId="0" fontId="56" fillId="0" borderId="0" xfId="42" quotePrefix="1" applyNumberFormat="1" applyFont="1" applyBorder="1" applyAlignment="1" applyProtection="1">
      <alignment horizontal="left" vertical="center"/>
      <protection hidden="1"/>
    </xf>
    <xf numFmtId="0" fontId="5" fillId="30" borderId="46" xfId="42" applyNumberFormat="1" applyFont="1" applyFill="1" applyBorder="1" applyAlignment="1" applyProtection="1">
      <alignment horizontal="left" vertical="center" indent="1"/>
      <protection hidden="1"/>
    </xf>
    <xf numFmtId="0" fontId="39" fillId="30" borderId="47" xfId="42" applyNumberFormat="1" applyFill="1" applyBorder="1" applyAlignment="1" applyProtection="1">
      <alignment horizontal="center" vertical="center"/>
      <protection hidden="1"/>
    </xf>
    <xf numFmtId="0" fontId="39" fillId="30" borderId="48" xfId="42" applyNumberFormat="1" applyFill="1" applyBorder="1" applyAlignment="1" applyProtection="1">
      <alignment vertical="center"/>
      <protection hidden="1"/>
    </xf>
    <xf numFmtId="0" fontId="5" fillId="22" borderId="39" xfId="42" applyNumberFormat="1" applyFont="1" applyFill="1" applyBorder="1" applyAlignment="1">
      <alignment horizontal="left" vertical="center" indent="1"/>
    </xf>
    <xf numFmtId="0" fontId="5" fillId="22" borderId="39" xfId="42" applyNumberFormat="1" applyFont="1" applyFill="1" applyBorder="1" applyAlignment="1">
      <alignment horizontal="center" vertical="center"/>
    </xf>
    <xf numFmtId="165" fontId="3" fillId="0" borderId="39" xfId="42" applyNumberFormat="1" applyFont="1" applyBorder="1" applyAlignment="1" applyProtection="1">
      <alignment horizontal="left" vertical="center" indent="1"/>
      <protection hidden="1"/>
    </xf>
    <xf numFmtId="165" fontId="3" fillId="0" borderId="39" xfId="42" applyNumberFormat="1" applyFont="1" applyBorder="1" applyAlignment="1" applyProtection="1">
      <alignment horizontal="center" vertical="center"/>
      <protection hidden="1"/>
    </xf>
    <xf numFmtId="0" fontId="3" fillId="0" borderId="39" xfId="42" applyNumberFormat="1" applyFont="1" applyBorder="1" applyAlignment="1" applyProtection="1">
      <alignment horizontal="left" vertical="center" wrapText="1" indent="1"/>
      <protection hidden="1"/>
    </xf>
    <xf numFmtId="0" fontId="39" fillId="0" borderId="0" xfId="42" applyNumberFormat="1" applyAlignment="1" applyProtection="1">
      <alignment horizontal="left" vertical="center" indent="1"/>
      <protection hidden="1"/>
    </xf>
    <xf numFmtId="165" fontId="3" fillId="0" borderId="39" xfId="42" applyNumberFormat="1" applyFont="1" applyBorder="1" applyAlignment="1">
      <alignment horizontal="left" vertical="center" indent="1"/>
    </xf>
    <xf numFmtId="165" fontId="3" fillId="0" borderId="39" xfId="62" applyNumberFormat="1" applyFont="1" applyBorder="1" applyAlignment="1">
      <alignment horizontal="center" vertical="center"/>
    </xf>
    <xf numFmtId="0" fontId="3" fillId="0" borderId="39" xfId="42" applyNumberFormat="1" applyFont="1" applyBorder="1" applyAlignment="1">
      <alignment horizontal="left" vertical="center" wrapText="1" indent="1"/>
    </xf>
    <xf numFmtId="165" fontId="3" fillId="0" borderId="39" xfId="42" applyNumberFormat="1" applyFont="1" applyBorder="1" applyAlignment="1">
      <alignment horizontal="center" vertical="center"/>
    </xf>
    <xf numFmtId="49" fontId="6" fillId="19" borderId="17" xfId="52" applyNumberFormat="1" applyFont="1" applyFill="1" applyBorder="1" applyAlignment="1" applyProtection="1">
      <alignment horizontal="left" vertical="top" wrapText="1" indent="1"/>
      <protection hidden="1"/>
    </xf>
    <xf numFmtId="49" fontId="6" fillId="19" borderId="10" xfId="52" applyNumberFormat="1" applyFont="1" applyFill="1" applyBorder="1" applyAlignment="1" applyProtection="1">
      <alignment horizontal="left" vertical="top" wrapText="1" indent="1"/>
      <protection hidden="1"/>
    </xf>
    <xf numFmtId="49" fontId="6" fillId="19" borderId="16" xfId="52" applyNumberFormat="1" applyFont="1" applyFill="1" applyBorder="1" applyAlignment="1" applyProtection="1">
      <alignment horizontal="left" vertical="top" wrapText="1" indent="1"/>
      <protection hidden="1"/>
    </xf>
    <xf numFmtId="49" fontId="6" fillId="19" borderId="15" xfId="52" applyNumberFormat="1" applyFont="1" applyFill="1" applyBorder="1" applyAlignment="1" applyProtection="1">
      <alignment horizontal="left" vertical="top" wrapText="1" indent="1"/>
      <protection hidden="1"/>
    </xf>
    <xf numFmtId="49" fontId="6" fillId="19" borderId="0" xfId="52" applyNumberFormat="1" applyFont="1" applyFill="1" applyBorder="1" applyAlignment="1" applyProtection="1">
      <alignment horizontal="left" vertical="top" wrapText="1" indent="1"/>
      <protection hidden="1"/>
    </xf>
    <xf numFmtId="49" fontId="6" fillId="19" borderId="14" xfId="52" applyNumberFormat="1" applyFont="1" applyFill="1" applyBorder="1" applyAlignment="1" applyProtection="1">
      <alignment horizontal="left" vertical="top" wrapText="1" indent="1"/>
      <protection hidden="1"/>
    </xf>
    <xf numFmtId="49" fontId="6" fillId="19" borderId="13" xfId="52" applyNumberFormat="1" applyFont="1" applyFill="1" applyBorder="1" applyAlignment="1" applyProtection="1">
      <alignment horizontal="left" vertical="top" wrapText="1" indent="1"/>
      <protection hidden="1"/>
    </xf>
    <xf numFmtId="49" fontId="6" fillId="19" borderId="12" xfId="52" applyNumberFormat="1" applyFont="1" applyFill="1" applyBorder="1" applyAlignment="1" applyProtection="1">
      <alignment horizontal="left" vertical="top" wrapText="1" indent="1"/>
      <protection hidden="1"/>
    </xf>
    <xf numFmtId="49" fontId="6" fillId="19" borderId="11" xfId="52" applyNumberFormat="1" applyFont="1" applyFill="1" applyBorder="1" applyAlignment="1" applyProtection="1">
      <alignment horizontal="left" vertical="top" wrapText="1" indent="1"/>
      <protection hidden="1"/>
    </xf>
    <xf numFmtId="14" fontId="3" fillId="27" borderId="20" xfId="52" applyNumberFormat="1" applyFont="1" applyFill="1" applyBorder="1" applyAlignment="1" applyProtection="1">
      <alignment horizontal="left" vertical="center" indent="1"/>
      <protection locked="0" hidden="1"/>
    </xf>
    <xf numFmtId="14" fontId="3" fillId="27" borderId="19" xfId="52" applyNumberFormat="1" applyFont="1" applyFill="1" applyBorder="1" applyAlignment="1" applyProtection="1">
      <alignment horizontal="left" vertical="center" indent="1"/>
      <protection locked="0" hidden="1"/>
    </xf>
    <xf numFmtId="14" fontId="3" fillId="27" borderId="18" xfId="52" applyNumberFormat="1" applyFont="1" applyFill="1" applyBorder="1" applyAlignment="1" applyProtection="1">
      <alignment horizontal="left" vertical="center" indent="1"/>
      <protection locked="0" hidden="1"/>
    </xf>
    <xf numFmtId="49" fontId="3" fillId="23" borderId="20" xfId="52" applyNumberFormat="1" applyFont="1" applyFill="1" applyBorder="1" applyAlignment="1" applyProtection="1">
      <alignment horizontal="left" vertical="center" indent="1"/>
      <protection locked="0"/>
    </xf>
    <xf numFmtId="49" fontId="3" fillId="23" borderId="19" xfId="52" applyNumberFormat="1" applyFont="1" applyFill="1" applyBorder="1" applyAlignment="1" applyProtection="1">
      <alignment horizontal="left" vertical="center" indent="1"/>
      <protection locked="0"/>
    </xf>
    <xf numFmtId="49" fontId="3" fillId="23" borderId="18" xfId="52" applyNumberFormat="1" applyFont="1" applyFill="1" applyBorder="1" applyAlignment="1" applyProtection="1">
      <alignment horizontal="left" vertical="center" indent="1"/>
      <protection locked="0"/>
    </xf>
    <xf numFmtId="0" fontId="3" fillId="18" borderId="40" xfId="52" applyFont="1" applyFill="1" applyBorder="1" applyAlignment="1" applyProtection="1">
      <alignment horizontal="left" vertical="center" wrapText="1" indent="1"/>
      <protection locked="0"/>
    </xf>
    <xf numFmtId="0" fontId="3" fillId="18" borderId="41" xfId="52" applyFont="1" applyFill="1" applyBorder="1" applyAlignment="1" applyProtection="1">
      <alignment horizontal="left" vertical="center" wrapText="1" indent="1"/>
      <protection locked="0"/>
    </xf>
    <xf numFmtId="0" fontId="3" fillId="18" borderId="42" xfId="52" applyFont="1" applyFill="1" applyBorder="1" applyAlignment="1" applyProtection="1">
      <alignment horizontal="left" vertical="center" wrapText="1" indent="1"/>
      <protection locked="0"/>
    </xf>
    <xf numFmtId="0" fontId="3" fillId="18" borderId="43" xfId="52" applyFont="1" applyFill="1" applyBorder="1" applyAlignment="1" applyProtection="1">
      <alignment horizontal="left" vertical="center" wrapText="1" indent="1"/>
      <protection locked="0"/>
    </xf>
    <xf numFmtId="0" fontId="3" fillId="18" borderId="44" xfId="52" applyFont="1" applyFill="1" applyBorder="1" applyAlignment="1" applyProtection="1">
      <alignment horizontal="left" vertical="center" wrapText="1" indent="1"/>
      <protection locked="0"/>
    </xf>
    <xf numFmtId="0" fontId="3" fillId="18" borderId="45" xfId="52" applyFont="1" applyFill="1" applyBorder="1" applyAlignment="1" applyProtection="1">
      <alignment horizontal="left" vertical="center" wrapText="1" indent="1"/>
      <protection locked="0"/>
    </xf>
    <xf numFmtId="0" fontId="3" fillId="20" borderId="52" xfId="52" applyFont="1" applyFill="1" applyBorder="1" applyAlignment="1" applyProtection="1">
      <alignment horizontal="left" vertical="center" indent="1"/>
      <protection locked="0"/>
    </xf>
    <xf numFmtId="0" fontId="3" fillId="20" borderId="50" xfId="52" applyFont="1" applyFill="1" applyBorder="1" applyAlignment="1" applyProtection="1">
      <alignment horizontal="left" vertical="center" indent="1"/>
      <protection locked="0"/>
    </xf>
    <xf numFmtId="0" fontId="3" fillId="20" borderId="51" xfId="52" applyFont="1" applyFill="1" applyBorder="1" applyAlignment="1" applyProtection="1">
      <alignment horizontal="left" vertical="center" indent="1"/>
      <protection locked="0"/>
    </xf>
    <xf numFmtId="0" fontId="3" fillId="18" borderId="49" xfId="52" applyFont="1" applyFill="1" applyBorder="1" applyAlignment="1" applyProtection="1">
      <alignment horizontal="left" vertical="center" indent="1"/>
      <protection locked="0"/>
    </xf>
    <xf numFmtId="0" fontId="3" fillId="18" borderId="50" xfId="52" applyFont="1" applyFill="1" applyBorder="1" applyAlignment="1" applyProtection="1">
      <alignment horizontal="left" vertical="center" indent="1"/>
      <protection locked="0"/>
    </xf>
    <xf numFmtId="0" fontId="3" fillId="18" borderId="51" xfId="52" applyFont="1" applyFill="1" applyBorder="1" applyAlignment="1" applyProtection="1">
      <alignment horizontal="left" vertical="center" indent="1"/>
      <protection locked="0"/>
    </xf>
    <xf numFmtId="164" fontId="3" fillId="18" borderId="49" xfId="52" applyNumberFormat="1" applyFont="1" applyFill="1" applyBorder="1" applyAlignment="1" applyProtection="1">
      <alignment horizontal="left" vertical="center" indent="1"/>
      <protection locked="0"/>
    </xf>
    <xf numFmtId="164" fontId="3" fillId="18" borderId="50" xfId="52" applyNumberFormat="1" applyFont="1" applyFill="1" applyBorder="1" applyAlignment="1" applyProtection="1">
      <alignment horizontal="left" vertical="center" indent="1"/>
      <protection locked="0"/>
    </xf>
    <xf numFmtId="49" fontId="3" fillId="23" borderId="46" xfId="52" applyNumberFormat="1" applyFont="1" applyFill="1" applyBorder="1" applyAlignment="1" applyProtection="1">
      <alignment horizontal="left" vertical="center" wrapText="1" indent="1"/>
      <protection locked="0"/>
    </xf>
    <xf numFmtId="49" fontId="3" fillId="23" borderId="47" xfId="52" applyNumberFormat="1" applyFont="1" applyFill="1" applyBorder="1" applyAlignment="1" applyProtection="1">
      <alignment horizontal="left" vertical="center" wrapText="1" indent="1"/>
      <protection locked="0"/>
    </xf>
    <xf numFmtId="49" fontId="3" fillId="23" borderId="48" xfId="52" applyNumberFormat="1" applyFont="1" applyFill="1" applyBorder="1" applyAlignment="1" applyProtection="1">
      <alignment horizontal="left" vertical="center" wrapText="1" indent="1"/>
      <protection locked="0"/>
    </xf>
    <xf numFmtId="168" fontId="5" fillId="0" borderId="46" xfId="0" applyNumberFormat="1" applyFont="1" applyBorder="1" applyAlignment="1" applyProtection="1">
      <alignment horizontal="right" vertical="center" indent="1"/>
      <protection hidden="1"/>
    </xf>
    <xf numFmtId="168" fontId="5" fillId="0" borderId="47" xfId="0" applyNumberFormat="1" applyFont="1" applyBorder="1" applyAlignment="1" applyProtection="1">
      <alignment horizontal="right" vertical="center" indent="1"/>
      <protection hidden="1"/>
    </xf>
    <xf numFmtId="168" fontId="5" fillId="0" borderId="48" xfId="0" applyNumberFormat="1" applyFont="1" applyBorder="1" applyAlignment="1" applyProtection="1">
      <alignment horizontal="right" vertical="center" indent="1"/>
      <protection hidden="1"/>
    </xf>
    <xf numFmtId="0" fontId="3" fillId="18" borderId="46" xfId="52" applyFont="1" applyFill="1" applyBorder="1" applyAlignment="1" applyProtection="1">
      <alignment horizontal="left" vertical="center" indent="1"/>
      <protection locked="0"/>
    </xf>
    <xf numFmtId="0" fontId="3" fillId="18" borderId="47" xfId="52" applyFont="1" applyFill="1" applyBorder="1" applyAlignment="1" applyProtection="1">
      <alignment horizontal="left" vertical="center" indent="1"/>
      <protection locked="0"/>
    </xf>
    <xf numFmtId="0" fontId="3" fillId="18" borderId="48" xfId="52" applyFont="1" applyFill="1" applyBorder="1" applyAlignment="1" applyProtection="1">
      <alignment horizontal="left" vertical="center" indent="1"/>
      <protection locked="0"/>
    </xf>
    <xf numFmtId="0" fontId="36" fillId="23" borderId="46" xfId="33" applyFont="1" applyFill="1" applyBorder="1" applyAlignment="1" applyProtection="1">
      <alignment horizontal="left" vertical="center" wrapText="1" indent="1"/>
      <protection locked="0"/>
    </xf>
    <xf numFmtId="0" fontId="36" fillId="23" borderId="47" xfId="33" applyFont="1" applyFill="1" applyBorder="1" applyAlignment="1" applyProtection="1">
      <alignment horizontal="left" vertical="center" wrapText="1" indent="1"/>
      <protection locked="0"/>
    </xf>
    <xf numFmtId="0" fontId="36" fillId="23" borderId="48" xfId="33" applyFont="1" applyFill="1" applyBorder="1" applyAlignment="1" applyProtection="1">
      <alignment horizontal="left" vertical="center" wrapText="1" indent="1"/>
      <protection locked="0"/>
    </xf>
    <xf numFmtId="14" fontId="3" fillId="18" borderId="46" xfId="51" applyNumberFormat="1" applyFont="1" applyFill="1" applyBorder="1" applyAlignment="1" applyProtection="1">
      <alignment horizontal="left" vertical="center" indent="1"/>
      <protection locked="0"/>
    </xf>
    <xf numFmtId="14" fontId="3" fillId="18" borderId="47" xfId="51" applyNumberFormat="1" applyFont="1" applyFill="1" applyBorder="1" applyAlignment="1" applyProtection="1">
      <alignment horizontal="left" vertical="center" indent="1"/>
      <protection locked="0"/>
    </xf>
    <xf numFmtId="14" fontId="3" fillId="18" borderId="48" xfId="51" applyNumberFormat="1" applyFont="1" applyFill="1" applyBorder="1" applyAlignment="1" applyProtection="1">
      <alignment horizontal="left" vertical="center" indent="1"/>
      <protection locked="0"/>
    </xf>
    <xf numFmtId="0" fontId="3" fillId="0" borderId="15" xfId="45" applyFont="1" applyFill="1" applyBorder="1" applyAlignment="1" applyProtection="1">
      <alignment horizontal="left" vertical="top" wrapText="1" indent="1"/>
      <protection hidden="1"/>
    </xf>
    <xf numFmtId="0" fontId="3" fillId="0" borderId="0" xfId="45" applyFont="1" applyFill="1" applyBorder="1" applyAlignment="1" applyProtection="1">
      <alignment horizontal="left" vertical="top" wrapText="1" indent="1"/>
      <protection hidden="1"/>
    </xf>
    <xf numFmtId="49" fontId="3" fillId="18" borderId="49" xfId="45" applyNumberFormat="1" applyFont="1" applyFill="1" applyBorder="1" applyAlignment="1" applyProtection="1">
      <alignment horizontal="left" vertical="center" indent="1"/>
      <protection locked="0"/>
    </xf>
    <xf numFmtId="49" fontId="3" fillId="18" borderId="50" xfId="45" applyNumberFormat="1" applyFont="1" applyFill="1" applyBorder="1" applyAlignment="1" applyProtection="1">
      <alignment horizontal="left" vertical="center" indent="1"/>
      <protection locked="0"/>
    </xf>
    <xf numFmtId="49" fontId="3" fillId="18" borderId="51" xfId="45" applyNumberFormat="1" applyFont="1" applyFill="1" applyBorder="1" applyAlignment="1" applyProtection="1">
      <alignment horizontal="left" vertical="center" indent="1"/>
      <protection locked="0"/>
    </xf>
    <xf numFmtId="49" fontId="3" fillId="18" borderId="58" xfId="45" applyNumberFormat="1" applyFont="1" applyFill="1" applyBorder="1" applyAlignment="1" applyProtection="1">
      <alignment horizontal="left" vertical="center" indent="1"/>
      <protection locked="0"/>
    </xf>
    <xf numFmtId="49" fontId="3" fillId="18" borderId="59" xfId="45" applyNumberFormat="1" applyFont="1" applyFill="1" applyBorder="1" applyAlignment="1" applyProtection="1">
      <alignment horizontal="left" vertical="center" indent="1"/>
      <protection locked="0"/>
    </xf>
    <xf numFmtId="49" fontId="3" fillId="18" borderId="60" xfId="45" applyNumberFormat="1" applyFont="1" applyFill="1" applyBorder="1" applyAlignment="1" applyProtection="1">
      <alignment horizontal="left" vertical="center" indent="1"/>
      <protection locked="0"/>
    </xf>
    <xf numFmtId="0" fontId="4" fillId="28" borderId="49" xfId="45" applyFont="1" applyFill="1" applyBorder="1" applyAlignment="1" applyProtection="1">
      <alignment horizontal="left" vertical="center" wrapText="1" indent="1"/>
      <protection hidden="1"/>
    </xf>
    <xf numFmtId="0" fontId="4" fillId="28" borderId="50" xfId="45" applyFont="1" applyFill="1" applyBorder="1" applyAlignment="1" applyProtection="1">
      <alignment horizontal="left" vertical="center" wrapText="1" indent="1"/>
      <protection hidden="1"/>
    </xf>
    <xf numFmtId="0" fontId="4" fillId="28" borderId="51" xfId="45" applyFont="1" applyFill="1" applyBorder="1" applyAlignment="1" applyProtection="1">
      <alignment horizontal="left" vertical="center" wrapText="1" indent="1"/>
      <protection hidden="1"/>
    </xf>
    <xf numFmtId="0" fontId="4" fillId="28" borderId="55" xfId="45" applyFont="1" applyFill="1" applyBorder="1" applyAlignment="1" applyProtection="1">
      <alignment horizontal="left" vertical="center" wrapText="1" indent="1"/>
      <protection hidden="1"/>
    </xf>
    <xf numFmtId="0" fontId="4" fillId="28" borderId="56" xfId="45" applyFont="1" applyFill="1" applyBorder="1" applyAlignment="1" applyProtection="1">
      <alignment horizontal="left" vertical="center" wrapText="1" indent="1"/>
      <protection hidden="1"/>
    </xf>
    <xf numFmtId="0" fontId="4" fillId="28" borderId="57" xfId="45" applyFont="1" applyFill="1" applyBorder="1" applyAlignment="1" applyProtection="1">
      <alignment horizontal="left" vertical="center" wrapText="1" indent="1"/>
      <protection hidden="1"/>
    </xf>
    <xf numFmtId="4" fontId="3" fillId="18" borderId="46" xfId="51" applyNumberFormat="1" applyFont="1" applyFill="1" applyBorder="1" applyAlignment="1" applyProtection="1">
      <alignment horizontal="left" vertical="center" indent="1"/>
      <protection locked="0"/>
    </xf>
    <xf numFmtId="4" fontId="3" fillId="18" borderId="47" xfId="51" applyNumberFormat="1" applyFont="1" applyFill="1" applyBorder="1" applyAlignment="1" applyProtection="1">
      <alignment horizontal="left" vertical="center" indent="1"/>
      <protection locked="0"/>
    </xf>
    <xf numFmtId="4" fontId="3" fillId="18" borderId="48" xfId="51" applyNumberFormat="1" applyFont="1" applyFill="1" applyBorder="1" applyAlignment="1" applyProtection="1">
      <alignment horizontal="left" vertical="center" indent="1"/>
      <protection locked="0"/>
    </xf>
    <xf numFmtId="49" fontId="3" fillId="23" borderId="46" xfId="0" applyNumberFormat="1" applyFont="1" applyFill="1" applyBorder="1" applyAlignment="1" applyProtection="1">
      <alignment horizontal="left" vertical="center" indent="1"/>
      <protection locked="0"/>
    </xf>
    <xf numFmtId="49" fontId="3" fillId="23" borderId="47" xfId="0" applyNumberFormat="1" applyFont="1" applyFill="1" applyBorder="1" applyAlignment="1" applyProtection="1">
      <alignment horizontal="left" vertical="center" indent="1"/>
      <protection locked="0"/>
    </xf>
    <xf numFmtId="49" fontId="3" fillId="23" borderId="48" xfId="0" applyNumberFormat="1" applyFont="1" applyFill="1" applyBorder="1" applyAlignment="1" applyProtection="1">
      <alignment horizontal="left" vertical="center" indent="1"/>
      <protection locked="0"/>
    </xf>
    <xf numFmtId="169" fontId="3" fillId="0" borderId="20" xfId="0" applyNumberFormat="1" applyFont="1" applyFill="1" applyBorder="1" applyAlignment="1" applyProtection="1">
      <alignment horizontal="center" vertical="center"/>
      <protection hidden="1"/>
    </xf>
    <xf numFmtId="169" fontId="3" fillId="0" borderId="19" xfId="0" applyNumberFormat="1" applyFont="1" applyFill="1" applyBorder="1" applyAlignment="1" applyProtection="1">
      <alignment horizontal="center" vertical="center"/>
      <protection hidden="1"/>
    </xf>
    <xf numFmtId="169" fontId="3" fillId="0" borderId="18" xfId="0" applyNumberFormat="1" applyFont="1" applyFill="1" applyBorder="1" applyAlignment="1" applyProtection="1">
      <alignment horizontal="center" vertical="center"/>
      <protection hidden="1"/>
    </xf>
    <xf numFmtId="10" fontId="3" fillId="21" borderId="46" xfId="0" applyNumberFormat="1" applyFont="1" applyFill="1" applyBorder="1" applyAlignment="1" applyProtection="1">
      <alignment vertical="center"/>
      <protection locked="0"/>
    </xf>
    <xf numFmtId="10" fontId="3" fillId="21" borderId="47" xfId="0" applyNumberFormat="1" applyFont="1" applyFill="1" applyBorder="1" applyAlignment="1" applyProtection="1">
      <alignment vertical="center"/>
      <protection locked="0"/>
    </xf>
    <xf numFmtId="10" fontId="3" fillId="21" borderId="48" xfId="0" applyNumberFormat="1" applyFont="1" applyFill="1" applyBorder="1" applyAlignment="1" applyProtection="1">
      <alignment vertical="center"/>
      <protection locked="0"/>
    </xf>
    <xf numFmtId="49" fontId="3" fillId="0" borderId="40" xfId="45" applyNumberFormat="1" applyFont="1" applyFill="1" applyBorder="1" applyAlignment="1" applyProtection="1">
      <alignment horizontal="center" vertical="center"/>
      <protection hidden="1"/>
    </xf>
    <xf numFmtId="49" fontId="3" fillId="0" borderId="41" xfId="45" applyNumberFormat="1" applyFont="1" applyFill="1" applyBorder="1" applyAlignment="1" applyProtection="1">
      <alignment horizontal="center" vertical="center"/>
      <protection hidden="1"/>
    </xf>
    <xf numFmtId="49" fontId="3" fillId="0" borderId="42" xfId="45" applyNumberFormat="1" applyFont="1" applyFill="1" applyBorder="1" applyAlignment="1" applyProtection="1">
      <alignment horizontal="center" vertical="center"/>
      <protection hidden="1"/>
    </xf>
    <xf numFmtId="49" fontId="3" fillId="0" borderId="43" xfId="45" applyNumberFormat="1" applyFont="1" applyFill="1" applyBorder="1" applyAlignment="1" applyProtection="1">
      <alignment horizontal="center" vertical="center"/>
      <protection hidden="1"/>
    </xf>
    <xf numFmtId="49" fontId="3" fillId="0" borderId="44" xfId="45" applyNumberFormat="1" applyFont="1" applyFill="1" applyBorder="1" applyAlignment="1" applyProtection="1">
      <alignment horizontal="center" vertical="center"/>
      <protection hidden="1"/>
    </xf>
    <xf numFmtId="49" fontId="3" fillId="0" borderId="45" xfId="45" applyNumberFormat="1" applyFont="1" applyFill="1" applyBorder="1" applyAlignment="1" applyProtection="1">
      <alignment horizontal="center" vertical="center"/>
      <protection hidden="1"/>
    </xf>
    <xf numFmtId="49" fontId="3" fillId="0" borderId="61" xfId="45" applyNumberFormat="1" applyFont="1" applyFill="1" applyBorder="1" applyAlignment="1" applyProtection="1">
      <alignment horizontal="center" vertical="center"/>
      <protection hidden="1"/>
    </xf>
    <xf numFmtId="49" fontId="3" fillId="0" borderId="0" xfId="45" applyNumberFormat="1" applyFont="1" applyFill="1" applyBorder="1" applyAlignment="1" applyProtection="1">
      <alignment horizontal="center" vertical="center"/>
      <protection hidden="1"/>
    </xf>
    <xf numFmtId="49" fontId="3" fillId="0" borderId="62" xfId="45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4" fillId="28" borderId="40" xfId="45" applyFont="1" applyFill="1" applyBorder="1" applyAlignment="1" applyProtection="1">
      <alignment horizontal="center" vertical="center"/>
      <protection hidden="1"/>
    </xf>
    <xf numFmtId="0" fontId="4" fillId="28" borderId="41" xfId="45" applyFont="1" applyFill="1" applyBorder="1" applyAlignment="1" applyProtection="1">
      <alignment horizontal="center" vertical="center"/>
      <protection hidden="1"/>
    </xf>
    <xf numFmtId="0" fontId="4" fillId="28" borderId="42" xfId="45" applyFont="1" applyFill="1" applyBorder="1" applyAlignment="1" applyProtection="1">
      <alignment horizontal="center" vertical="center"/>
      <protection hidden="1"/>
    </xf>
    <xf numFmtId="0" fontId="4" fillId="28" borderId="43" xfId="45" applyFont="1" applyFill="1" applyBorder="1" applyAlignment="1" applyProtection="1">
      <alignment horizontal="center" vertical="center"/>
      <protection hidden="1"/>
    </xf>
    <xf numFmtId="0" fontId="4" fillId="28" borderId="44" xfId="45" applyFont="1" applyFill="1" applyBorder="1" applyAlignment="1" applyProtection="1">
      <alignment horizontal="center" vertical="center"/>
      <protection hidden="1"/>
    </xf>
    <xf numFmtId="0" fontId="4" fillId="28" borderId="45" xfId="45" applyFont="1" applyFill="1" applyBorder="1" applyAlignment="1" applyProtection="1">
      <alignment horizontal="center" vertical="center"/>
      <protection hidden="1"/>
    </xf>
    <xf numFmtId="0" fontId="3" fillId="20" borderId="80" xfId="0" applyNumberFormat="1" applyFont="1" applyFill="1" applyBorder="1" applyAlignment="1" applyProtection="1">
      <alignment horizontal="left" vertical="center" indent="1"/>
      <protection locked="0"/>
    </xf>
    <xf numFmtId="0" fontId="3" fillId="20" borderId="81" xfId="0" applyNumberFormat="1" applyFont="1" applyFill="1" applyBorder="1" applyAlignment="1" applyProtection="1">
      <alignment horizontal="left" vertical="center" indent="1"/>
      <protection locked="0"/>
    </xf>
    <xf numFmtId="0" fontId="3" fillId="20" borderId="82" xfId="0" applyNumberFormat="1" applyFont="1" applyFill="1" applyBorder="1" applyAlignment="1" applyProtection="1">
      <alignment horizontal="left" vertical="center" indent="1"/>
      <protection locked="0"/>
    </xf>
    <xf numFmtId="49" fontId="3" fillId="21" borderId="46" xfId="0" applyNumberFormat="1" applyFont="1" applyFill="1" applyBorder="1" applyAlignment="1" applyProtection="1">
      <alignment horizontal="left" vertical="center" indent="1"/>
      <protection locked="0"/>
    </xf>
    <xf numFmtId="49" fontId="3" fillId="21" borderId="47" xfId="0" applyNumberFormat="1" applyFont="1" applyFill="1" applyBorder="1" applyAlignment="1" applyProtection="1">
      <alignment horizontal="left" vertical="center" indent="1"/>
      <protection locked="0"/>
    </xf>
    <xf numFmtId="49" fontId="3" fillId="21" borderId="48" xfId="0" applyNumberFormat="1" applyFont="1" applyFill="1" applyBorder="1" applyAlignment="1" applyProtection="1">
      <alignment horizontal="left" vertical="center" indent="1"/>
      <protection locked="0"/>
    </xf>
    <xf numFmtId="164" fontId="3" fillId="18" borderId="12" xfId="52" applyNumberFormat="1" applyFont="1" applyFill="1" applyBorder="1" applyAlignment="1" applyProtection="1">
      <alignment horizontal="left" vertical="center"/>
      <protection locked="0"/>
    </xf>
    <xf numFmtId="168" fontId="3" fillId="0" borderId="68" xfId="39" applyNumberFormat="1" applyFont="1" applyFill="1" applyBorder="1" applyAlignment="1" applyProtection="1">
      <alignment horizontal="right" vertical="center" indent="1"/>
      <protection hidden="1"/>
    </xf>
    <xf numFmtId="168" fontId="3" fillId="0" borderId="69" xfId="39" applyNumberFormat="1" applyFont="1" applyFill="1" applyBorder="1" applyAlignment="1" applyProtection="1">
      <alignment horizontal="right" vertical="center" indent="1"/>
      <protection hidden="1"/>
    </xf>
    <xf numFmtId="168" fontId="3" fillId="0" borderId="70" xfId="39" applyNumberFormat="1" applyFont="1" applyFill="1" applyBorder="1" applyAlignment="1" applyProtection="1">
      <alignment horizontal="right" vertical="center" indent="1"/>
      <protection hidden="1"/>
    </xf>
    <xf numFmtId="0" fontId="3" fillId="20" borderId="12" xfId="52" applyFont="1" applyFill="1" applyBorder="1" applyAlignment="1" applyProtection="1">
      <alignment horizontal="left" vertical="center"/>
      <protection locked="0"/>
    </xf>
    <xf numFmtId="0" fontId="3" fillId="20" borderId="0" xfId="52" applyFont="1" applyFill="1" applyBorder="1" applyAlignment="1" applyProtection="1">
      <alignment vertical="center"/>
      <protection locked="0"/>
    </xf>
    <xf numFmtId="14" fontId="3" fillId="20" borderId="12" xfId="52" applyNumberFormat="1" applyFont="1" applyFill="1" applyBorder="1" applyAlignment="1" applyProtection="1">
      <alignment vertical="center"/>
      <protection locked="0" hidden="1"/>
    </xf>
    <xf numFmtId="168" fontId="5" fillId="0" borderId="46" xfId="39" applyNumberFormat="1" applyFont="1" applyFill="1" applyBorder="1" applyAlignment="1" applyProtection="1">
      <alignment horizontal="right" vertical="center" indent="1"/>
      <protection hidden="1"/>
    </xf>
    <xf numFmtId="168" fontId="5" fillId="0" borderId="47" xfId="39" applyNumberFormat="1" applyFont="1" applyFill="1" applyBorder="1" applyAlignment="1" applyProtection="1">
      <alignment horizontal="right" vertical="center" indent="1"/>
      <protection hidden="1"/>
    </xf>
    <xf numFmtId="168" fontId="5" fillId="0" borderId="48" xfId="39" applyNumberFormat="1" applyFont="1" applyFill="1" applyBorder="1" applyAlignment="1" applyProtection="1">
      <alignment horizontal="right" vertical="center" indent="1"/>
      <protection hidden="1"/>
    </xf>
    <xf numFmtId="4" fontId="3" fillId="21" borderId="46" xfId="39" applyNumberFormat="1" applyFont="1" applyFill="1" applyBorder="1" applyAlignment="1" applyProtection="1">
      <alignment horizontal="right" vertical="center" indent="1"/>
      <protection locked="0"/>
    </xf>
    <xf numFmtId="4" fontId="3" fillId="21" borderId="47" xfId="39" applyNumberFormat="1" applyFont="1" applyFill="1" applyBorder="1" applyAlignment="1" applyProtection="1">
      <alignment horizontal="right" vertical="center" indent="1"/>
      <protection locked="0"/>
    </xf>
    <xf numFmtId="4" fontId="3" fillId="21" borderId="48" xfId="39" applyNumberFormat="1" applyFont="1" applyFill="1" applyBorder="1" applyAlignment="1" applyProtection="1">
      <alignment horizontal="right" vertical="center" indent="1"/>
      <protection locked="0"/>
    </xf>
    <xf numFmtId="168" fontId="5" fillId="25" borderId="19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46" xfId="39" applyNumberFormat="1" applyFont="1" applyFill="1" applyBorder="1" applyAlignment="1" applyProtection="1">
      <alignment horizontal="right" vertical="center" indent="1"/>
      <protection hidden="1"/>
    </xf>
    <xf numFmtId="168" fontId="3" fillId="0" borderId="47" xfId="39" applyNumberFormat="1" applyFont="1" applyFill="1" applyBorder="1" applyAlignment="1" applyProtection="1">
      <alignment horizontal="right" vertical="center" indent="1"/>
      <protection hidden="1"/>
    </xf>
    <xf numFmtId="168" fontId="3" fillId="0" borderId="48" xfId="39" applyNumberFormat="1" applyFont="1" applyFill="1" applyBorder="1" applyAlignment="1" applyProtection="1">
      <alignment horizontal="right" vertical="center" indent="1"/>
      <protection hidden="1"/>
    </xf>
    <xf numFmtId="164" fontId="3" fillId="18" borderId="0" xfId="52" applyNumberFormat="1" applyFont="1" applyFill="1" applyBorder="1" applyAlignment="1" applyProtection="1">
      <alignment horizontal="left" vertical="center"/>
      <protection locked="0"/>
    </xf>
    <xf numFmtId="0" fontId="6" fillId="21" borderId="64" xfId="43" applyFont="1" applyFill="1" applyBorder="1" applyAlignment="1" applyProtection="1">
      <alignment horizontal="center" textRotation="90" wrapText="1"/>
      <protection hidden="1"/>
    </xf>
    <xf numFmtId="0" fontId="3" fillId="21" borderId="0" xfId="52" applyFont="1" applyFill="1" applyBorder="1" applyAlignment="1" applyProtection="1">
      <alignment vertical="center"/>
      <protection locked="0"/>
    </xf>
    <xf numFmtId="164" fontId="3" fillId="23" borderId="0" xfId="52" applyNumberFormat="1" applyFont="1" applyFill="1" applyBorder="1" applyAlignment="1" applyProtection="1">
      <alignment vertical="center"/>
      <protection locked="0"/>
    </xf>
    <xf numFmtId="0" fontId="3" fillId="21" borderId="12" xfId="52" applyFont="1" applyFill="1" applyBorder="1" applyAlignment="1" applyProtection="1">
      <alignment vertical="center"/>
      <protection locked="0"/>
    </xf>
    <xf numFmtId="14" fontId="3" fillId="21" borderId="12" xfId="52" applyNumberFormat="1" applyFont="1" applyFill="1" applyBorder="1" applyAlignment="1" applyProtection="1">
      <alignment vertical="center"/>
      <protection locked="0" hidden="1"/>
    </xf>
    <xf numFmtId="164" fontId="3" fillId="23" borderId="12" xfId="52" applyNumberFormat="1" applyFont="1" applyFill="1" applyBorder="1" applyAlignment="1" applyProtection="1">
      <alignment vertical="center"/>
      <protection locked="0"/>
    </xf>
    <xf numFmtId="0" fontId="4" fillId="21" borderId="40" xfId="45" applyFont="1" applyFill="1" applyBorder="1" applyAlignment="1" applyProtection="1">
      <alignment horizontal="center" vertical="center" wrapText="1"/>
      <protection hidden="1"/>
    </xf>
    <xf numFmtId="0" fontId="4" fillId="21" borderId="41" xfId="45" applyFont="1" applyFill="1" applyBorder="1" applyAlignment="1" applyProtection="1">
      <alignment horizontal="center" vertical="center" wrapText="1"/>
      <protection hidden="1"/>
    </xf>
    <xf numFmtId="0" fontId="4" fillId="21" borderId="42" xfId="45" applyFont="1" applyFill="1" applyBorder="1" applyAlignment="1" applyProtection="1">
      <alignment horizontal="center" vertical="center" wrapText="1"/>
      <protection hidden="1"/>
    </xf>
    <xf numFmtId="0" fontId="4" fillId="21" borderId="61" xfId="45" applyFont="1" applyFill="1" applyBorder="1" applyAlignment="1" applyProtection="1">
      <alignment horizontal="center" vertical="center" wrapText="1"/>
      <protection hidden="1"/>
    </xf>
    <xf numFmtId="0" fontId="4" fillId="21" borderId="0" xfId="45" applyFont="1" applyFill="1" applyBorder="1" applyAlignment="1" applyProtection="1">
      <alignment horizontal="center" vertical="center" wrapText="1"/>
      <protection hidden="1"/>
    </xf>
    <xf numFmtId="0" fontId="4" fillId="21" borderId="62" xfId="45" applyFont="1" applyFill="1" applyBorder="1" applyAlignment="1" applyProtection="1">
      <alignment horizontal="center" vertical="center" wrapText="1"/>
      <protection hidden="1"/>
    </xf>
    <xf numFmtId="49" fontId="4" fillId="0" borderId="61" xfId="43" applyNumberFormat="1" applyFont="1" applyFill="1" applyBorder="1" applyAlignment="1" applyProtection="1">
      <alignment horizontal="center" textRotation="90" wrapText="1"/>
      <protection hidden="1"/>
    </xf>
    <xf numFmtId="0" fontId="4" fillId="0" borderId="40" xfId="45" applyFont="1" applyFill="1" applyBorder="1" applyAlignment="1" applyProtection="1">
      <alignment horizontal="center" vertical="center" wrapText="1"/>
      <protection hidden="1"/>
    </xf>
    <xf numFmtId="0" fontId="4" fillId="0" borderId="41" xfId="45" applyFont="1" applyFill="1" applyBorder="1" applyAlignment="1" applyProtection="1">
      <alignment horizontal="center" vertical="center" wrapText="1"/>
      <protection hidden="1"/>
    </xf>
    <xf numFmtId="0" fontId="4" fillId="0" borderId="42" xfId="45" applyFont="1" applyFill="1" applyBorder="1" applyAlignment="1" applyProtection="1">
      <alignment horizontal="center" vertical="center" wrapText="1"/>
      <protection hidden="1"/>
    </xf>
    <xf numFmtId="0" fontId="4" fillId="0" borderId="61" xfId="45" applyFont="1" applyFill="1" applyBorder="1" applyAlignment="1" applyProtection="1">
      <alignment horizontal="center" vertical="center" wrapText="1"/>
      <protection hidden="1"/>
    </xf>
    <xf numFmtId="0" fontId="4" fillId="0" borderId="0" xfId="45" applyFont="1" applyFill="1" applyBorder="1" applyAlignment="1" applyProtection="1">
      <alignment horizontal="center" vertical="center" wrapText="1"/>
      <protection hidden="1"/>
    </xf>
    <xf numFmtId="0" fontId="4" fillId="0" borderId="62" xfId="45" applyFont="1" applyFill="1" applyBorder="1" applyAlignment="1" applyProtection="1">
      <alignment horizontal="center" vertical="center" wrapText="1"/>
      <protection hidden="1"/>
    </xf>
    <xf numFmtId="49" fontId="4" fillId="23" borderId="46" xfId="43" applyNumberFormat="1" applyFont="1" applyFill="1" applyBorder="1" applyAlignment="1" applyProtection="1">
      <alignment horizontal="center" vertical="center"/>
      <protection locked="0"/>
    </xf>
    <xf numFmtId="49" fontId="4" fillId="23" borderId="47" xfId="43" applyNumberFormat="1" applyFont="1" applyFill="1" applyBorder="1" applyAlignment="1" applyProtection="1">
      <alignment horizontal="center" vertical="center"/>
      <protection locked="0"/>
    </xf>
    <xf numFmtId="49" fontId="4" fillId="23" borderId="48" xfId="43" applyNumberFormat="1" applyFont="1" applyFill="1" applyBorder="1" applyAlignment="1" applyProtection="1">
      <alignment horizontal="center" vertical="center"/>
      <protection locked="0"/>
    </xf>
    <xf numFmtId="1" fontId="4" fillId="0" borderId="46" xfId="43" applyNumberFormat="1" applyFont="1" applyFill="1" applyBorder="1" applyAlignment="1" applyProtection="1">
      <alignment horizontal="left" vertical="center" wrapText="1" indent="1"/>
      <protection hidden="1"/>
    </xf>
    <xf numFmtId="1" fontId="4" fillId="0" borderId="47" xfId="43" applyNumberFormat="1" applyFont="1" applyFill="1" applyBorder="1" applyAlignment="1" applyProtection="1">
      <alignment horizontal="left" vertical="center" wrapText="1" indent="1"/>
      <protection hidden="1"/>
    </xf>
    <xf numFmtId="1" fontId="4" fillId="0" borderId="48" xfId="43" applyNumberFormat="1" applyFont="1" applyFill="1" applyBorder="1" applyAlignment="1" applyProtection="1">
      <alignment horizontal="left" vertical="center" wrapText="1" indent="1"/>
      <protection hidden="1"/>
    </xf>
    <xf numFmtId="165" fontId="6" fillId="21" borderId="64" xfId="43" applyNumberFormat="1" applyFont="1" applyFill="1" applyBorder="1" applyAlignment="1" applyProtection="1">
      <alignment horizontal="center" textRotation="90" wrapText="1"/>
      <protection hidden="1"/>
    </xf>
    <xf numFmtId="0" fontId="3" fillId="29" borderId="26" xfId="0" applyFont="1" applyFill="1" applyBorder="1" applyAlignment="1" applyProtection="1">
      <alignment horizontal="left" vertical="center" wrapText="1" indent="1"/>
      <protection hidden="1"/>
    </xf>
    <xf numFmtId="0" fontId="3" fillId="29" borderId="21" xfId="0" applyFont="1" applyFill="1" applyBorder="1" applyAlignment="1" applyProtection="1">
      <alignment horizontal="left" vertical="center" wrapText="1" indent="1"/>
      <protection hidden="1"/>
    </xf>
    <xf numFmtId="0" fontId="3" fillId="29" borderId="24" xfId="0" applyFont="1" applyFill="1" applyBorder="1" applyAlignment="1" applyProtection="1">
      <alignment horizontal="left" vertical="center" wrapText="1" indent="1"/>
      <protection hidden="1"/>
    </xf>
    <xf numFmtId="0" fontId="4" fillId="28" borderId="74" xfId="0" applyFont="1" applyFill="1" applyBorder="1" applyAlignment="1" applyProtection="1">
      <alignment horizontal="center" vertical="center" wrapText="1"/>
      <protection hidden="1"/>
    </xf>
    <xf numFmtId="0" fontId="4" fillId="28" borderId="75" xfId="0" applyFont="1" applyFill="1" applyBorder="1" applyAlignment="1" applyProtection="1">
      <alignment horizontal="center" vertical="center" wrapText="1"/>
      <protection hidden="1"/>
    </xf>
    <xf numFmtId="0" fontId="4" fillId="28" borderId="40" xfId="0" applyFont="1" applyFill="1" applyBorder="1" applyAlignment="1" applyProtection="1">
      <alignment horizontal="center" vertical="center" wrapText="1"/>
      <protection hidden="1"/>
    </xf>
    <xf numFmtId="0" fontId="4" fillId="28" borderId="61" xfId="0" applyFont="1" applyFill="1" applyBorder="1" applyAlignment="1" applyProtection="1">
      <alignment horizontal="center" vertical="center" wrapText="1"/>
      <protection hidden="1"/>
    </xf>
    <xf numFmtId="0" fontId="4" fillId="28" borderId="65" xfId="0" applyFont="1" applyFill="1" applyBorder="1" applyAlignment="1" applyProtection="1">
      <alignment horizontal="center" vertical="center" wrapText="1"/>
      <protection hidden="1"/>
    </xf>
    <xf numFmtId="0" fontId="4" fillId="28" borderId="64" xfId="0" applyFont="1" applyFill="1" applyBorder="1" applyAlignment="1" applyProtection="1">
      <alignment horizontal="center" vertical="center" wrapText="1"/>
      <protection hidden="1"/>
    </xf>
    <xf numFmtId="0" fontId="8" fillId="28" borderId="65" xfId="47" applyFont="1" applyFill="1" applyBorder="1" applyAlignment="1" applyProtection="1">
      <alignment horizontal="center" vertical="center" wrapText="1"/>
      <protection hidden="1"/>
    </xf>
    <xf numFmtId="0" fontId="8" fillId="28" borderId="64" xfId="47" applyFont="1" applyFill="1" applyBorder="1" applyAlignment="1" applyProtection="1">
      <alignment horizontal="center" vertical="center" wrapText="1"/>
      <protection hidden="1"/>
    </xf>
    <xf numFmtId="0" fontId="8" fillId="28" borderId="63" xfId="47" applyFont="1" applyFill="1" applyBorder="1" applyAlignment="1" applyProtection="1">
      <alignment horizontal="center" vertical="center" wrapText="1"/>
      <protection hidden="1"/>
    </xf>
    <xf numFmtId="0" fontId="8" fillId="28" borderId="65" xfId="47" applyFont="1" applyFill="1" applyBorder="1" applyAlignment="1" applyProtection="1">
      <alignment horizontal="left" vertical="center" indent="1"/>
      <protection hidden="1"/>
    </xf>
    <xf numFmtId="0" fontId="8" fillId="28" borderId="64" xfId="47" applyFont="1" applyFill="1" applyBorder="1" applyAlignment="1" applyProtection="1">
      <alignment horizontal="left" vertical="center" indent="1"/>
      <protection hidden="1"/>
    </xf>
    <xf numFmtId="0" fontId="8" fillId="28" borderId="63" xfId="47" applyFont="1" applyFill="1" applyBorder="1" applyAlignment="1" applyProtection="1">
      <alignment horizontal="left" vertical="center" indent="1"/>
      <protection hidden="1"/>
    </xf>
    <xf numFmtId="0" fontId="4" fillId="28" borderId="65" xfId="0" applyFont="1" applyFill="1" applyBorder="1" applyAlignment="1" applyProtection="1">
      <alignment horizontal="left" vertical="center" wrapText="1" indent="1"/>
      <protection hidden="1"/>
    </xf>
    <xf numFmtId="0" fontId="4" fillId="28" borderId="64" xfId="0" applyFont="1" applyFill="1" applyBorder="1" applyAlignment="1" applyProtection="1">
      <alignment horizontal="left" vertical="center" wrapText="1" indent="1"/>
      <protection hidden="1"/>
    </xf>
    <xf numFmtId="0" fontId="4" fillId="28" borderId="63" xfId="0" applyFont="1" applyFill="1" applyBorder="1" applyAlignment="1" applyProtection="1">
      <alignment horizontal="left" vertical="center" wrapText="1" indent="1"/>
      <protection hidden="1"/>
    </xf>
    <xf numFmtId="0" fontId="4" fillId="28" borderId="65" xfId="47" applyFont="1" applyFill="1" applyBorder="1" applyAlignment="1" applyProtection="1">
      <alignment horizontal="left" vertical="center" indent="1"/>
      <protection hidden="1"/>
    </xf>
    <xf numFmtId="0" fontId="4" fillId="28" borderId="40" xfId="47" applyFont="1" applyFill="1" applyBorder="1" applyAlignment="1" applyProtection="1">
      <alignment horizontal="left" vertical="center" indent="1"/>
      <protection hidden="1"/>
    </xf>
    <xf numFmtId="0" fontId="8" fillId="28" borderId="61" xfId="47" applyFont="1" applyFill="1" applyBorder="1" applyAlignment="1" applyProtection="1">
      <alignment horizontal="left" vertical="center" indent="1"/>
      <protection hidden="1"/>
    </xf>
    <xf numFmtId="0" fontId="8" fillId="28" borderId="43" xfId="47" applyFont="1" applyFill="1" applyBorder="1" applyAlignment="1" applyProtection="1">
      <alignment horizontal="left" vertical="center" indent="1"/>
      <protection hidden="1"/>
    </xf>
    <xf numFmtId="49" fontId="11" fillId="0" borderId="0" xfId="63" applyNumberFormat="1" applyFont="1" applyFill="1" applyAlignment="1" applyProtection="1">
      <alignment horizontal="right" vertical="top"/>
    </xf>
  </cellXfs>
  <cellStyles count="6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33" builtinId="8"/>
    <cellStyle name="Neutral" xfId="34" builtinId="28" customBuiltin="1"/>
    <cellStyle name="Notiz" xfId="35" builtinId="10" customBuiltin="1"/>
    <cellStyle name="Schlecht" xfId="36" builtinId="27" customBuiltin="1"/>
    <cellStyle name="Standard" xfId="0" builtinId="0"/>
    <cellStyle name="Standard 2" xfId="37"/>
    <cellStyle name="Standard 2 2" xfId="38"/>
    <cellStyle name="Standard 2 3" xfId="39"/>
    <cellStyle name="Standard 2 3 2" xfId="62"/>
    <cellStyle name="Standard 3" xfId="40"/>
    <cellStyle name="Standard 4" xfId="41"/>
    <cellStyle name="Standard 5" xfId="42"/>
    <cellStyle name="Standard 6" xfId="61"/>
    <cellStyle name="Standard_Antrag Netzwerk 2" xfId="43"/>
    <cellStyle name="Standard_Antrag Thüringen Jahr" xfId="44"/>
    <cellStyle name="Standard_Antrag Thüringen Jahr 2" xfId="45"/>
    <cellStyle name="Standard_Antrag Thüringen Jahr 2 2" xfId="63"/>
    <cellStyle name="Standard_Antrag Thüringen Jahr 3" xfId="46"/>
    <cellStyle name="Standard_Antrag Weiterbildung" xfId="47"/>
    <cellStyle name="Standard_Antrag Weiterbildung 2" xfId="48"/>
    <cellStyle name="Standard_KMU-Bewertung 2" xfId="49"/>
    <cellStyle name="Standard_Überarbeitete Abschnitte 03_09 2" xfId="50"/>
    <cellStyle name="Standard_Überarbeitete Abschnitte 11_10" xfId="51"/>
    <cellStyle name="Standard_Überarbeitete Abschnitte 11_10 2" xfId="52"/>
    <cellStyle name="Überschrift" xfId="53" builtinId="15" customBuiltin="1"/>
    <cellStyle name="Überschrift 1" xfId="54" builtinId="16" customBuiltin="1"/>
    <cellStyle name="Überschrift 2" xfId="55" builtinId="17" customBuiltin="1"/>
    <cellStyle name="Überschrift 3" xfId="56" builtinId="18" customBuiltin="1"/>
    <cellStyle name="Überschrift 4" xfId="57" builtinId="19" customBuiltin="1"/>
    <cellStyle name="Verknüpfte Zelle" xfId="58" builtinId="24" customBuiltin="1"/>
    <cellStyle name="Warnender Text" xfId="59" builtinId="11" customBuiltin="1"/>
    <cellStyle name="Zelle überprüfen" xfId="60" builtinId="23" customBuiltin="1"/>
  </cellStyles>
  <dxfs count="8"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 tint="-4.9989318521683403E-2"/>
      </font>
      <border>
        <left/>
        <vertical/>
        <horizontal/>
      </border>
    </dxf>
    <dxf>
      <border>
        <left/>
        <vertical/>
        <horizontal/>
      </border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D5B5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16</xdr:row>
          <xdr:rowOff>12700</xdr:rowOff>
        </xdr:from>
        <xdr:to>
          <xdr:col>10</xdr:col>
          <xdr:colOff>317500</xdr:colOff>
          <xdr:row>16</xdr:row>
          <xdr:rowOff>190500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17</xdr:row>
          <xdr:rowOff>12700</xdr:rowOff>
        </xdr:from>
        <xdr:to>
          <xdr:col>10</xdr:col>
          <xdr:colOff>317500</xdr:colOff>
          <xdr:row>17</xdr:row>
          <xdr:rowOff>190500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18</xdr:row>
          <xdr:rowOff>12700</xdr:rowOff>
        </xdr:from>
        <xdr:to>
          <xdr:col>10</xdr:col>
          <xdr:colOff>317500</xdr:colOff>
          <xdr:row>18</xdr:row>
          <xdr:rowOff>190500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0</xdr:row>
      <xdr:rowOff>0</xdr:rowOff>
    </xdr:from>
    <xdr:to>
      <xdr:col>19</xdr:col>
      <xdr:colOff>0</xdr:colOff>
      <xdr:row>2</xdr:row>
      <xdr:rowOff>168275</xdr:rowOff>
    </xdr:to>
    <xdr:pic>
      <xdr:nvPicPr>
        <xdr:cNvPr id="6" name="Grafik 5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152775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184150</xdr:colOff>
          <xdr:row>25</xdr:row>
          <xdr:rowOff>12700</xdr:rowOff>
        </xdr:from>
        <xdr:to>
          <xdr:col>16</xdr:col>
          <xdr:colOff>260350</xdr:colOff>
          <xdr:row>26</xdr:row>
          <xdr:rowOff>0</xdr:rowOff>
        </xdr:to>
        <xdr:sp macro="" textlink="">
          <xdr:nvSpPr>
            <xdr:cNvPr id="119812" name="Check Box 4" hidden="1">
              <a:extLst>
                <a:ext uri="{63B3BB69-23CF-44E3-9099-C40C66FF867C}">
                  <a14:compatExt spid="_x0000_s119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317500</xdr:colOff>
          <xdr:row>25</xdr:row>
          <xdr:rowOff>12700</xdr:rowOff>
        </xdr:from>
        <xdr:to>
          <xdr:col>18</xdr:col>
          <xdr:colOff>38100</xdr:colOff>
          <xdr:row>26</xdr:row>
          <xdr:rowOff>0</xdr:rowOff>
        </xdr:to>
        <xdr:sp macro="" textlink="">
          <xdr:nvSpPr>
            <xdr:cNvPr id="119813" name="Check Box 5" hidden="1">
              <a:extLst>
                <a:ext uri="{63B3BB69-23CF-44E3-9099-C40C66FF867C}">
                  <a14:compatExt spid="_x0000_s119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184150</xdr:colOff>
          <xdr:row>27</xdr:row>
          <xdr:rowOff>12700</xdr:rowOff>
        </xdr:from>
        <xdr:to>
          <xdr:col>16</xdr:col>
          <xdr:colOff>260350</xdr:colOff>
          <xdr:row>28</xdr:row>
          <xdr:rowOff>0</xdr:rowOff>
        </xdr:to>
        <xdr:sp macro="" textlink="">
          <xdr:nvSpPr>
            <xdr:cNvPr id="119818" name="Check Box 10" hidden="1">
              <a:extLst>
                <a:ext uri="{63B3BB69-23CF-44E3-9099-C40C66FF867C}">
                  <a14:compatExt spid="_x0000_s119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317500</xdr:colOff>
          <xdr:row>27</xdr:row>
          <xdr:rowOff>12700</xdr:rowOff>
        </xdr:from>
        <xdr:to>
          <xdr:col>18</xdr:col>
          <xdr:colOff>38100</xdr:colOff>
          <xdr:row>28</xdr:row>
          <xdr:rowOff>0</xdr:rowOff>
        </xdr:to>
        <xdr:sp macro="" textlink="">
          <xdr:nvSpPr>
            <xdr:cNvPr id="119819" name="Check Box 11" hidden="1">
              <a:extLst>
                <a:ext uri="{63B3BB69-23CF-44E3-9099-C40C66FF867C}">
                  <a14:compatExt spid="_x0000_s119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184150</xdr:colOff>
          <xdr:row>29</xdr:row>
          <xdr:rowOff>12700</xdr:rowOff>
        </xdr:from>
        <xdr:to>
          <xdr:col>16</xdr:col>
          <xdr:colOff>260350</xdr:colOff>
          <xdr:row>30</xdr:row>
          <xdr:rowOff>0</xdr:rowOff>
        </xdr:to>
        <xdr:sp macro="" textlink="">
          <xdr:nvSpPr>
            <xdr:cNvPr id="119821" name="Check Box 13" hidden="1">
              <a:extLst>
                <a:ext uri="{63B3BB69-23CF-44E3-9099-C40C66FF867C}">
                  <a14:compatExt spid="_x0000_s119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317500</xdr:colOff>
          <xdr:row>29</xdr:row>
          <xdr:rowOff>12700</xdr:rowOff>
        </xdr:from>
        <xdr:to>
          <xdr:col>18</xdr:col>
          <xdr:colOff>38100</xdr:colOff>
          <xdr:row>30</xdr:row>
          <xdr:rowOff>0</xdr:rowOff>
        </xdr:to>
        <xdr:sp macro="" textlink="">
          <xdr:nvSpPr>
            <xdr:cNvPr id="119822" name="Check Box 14" hidden="1">
              <a:extLst>
                <a:ext uri="{63B3BB69-23CF-44E3-9099-C40C66FF867C}">
                  <a14:compatExt spid="_x0000_s119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184150</xdr:colOff>
          <xdr:row>31</xdr:row>
          <xdr:rowOff>12700</xdr:rowOff>
        </xdr:from>
        <xdr:to>
          <xdr:col>16</xdr:col>
          <xdr:colOff>260350</xdr:colOff>
          <xdr:row>32</xdr:row>
          <xdr:rowOff>76200</xdr:rowOff>
        </xdr:to>
        <xdr:sp macro="" textlink="">
          <xdr:nvSpPr>
            <xdr:cNvPr id="119824" name="Check Box 16" hidden="1">
              <a:extLst>
                <a:ext uri="{63B3BB69-23CF-44E3-9099-C40C66FF867C}">
                  <a14:compatExt spid="_x0000_s119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317500</xdr:colOff>
          <xdr:row>31</xdr:row>
          <xdr:rowOff>12700</xdr:rowOff>
        </xdr:from>
        <xdr:to>
          <xdr:col>18</xdr:col>
          <xdr:colOff>38100</xdr:colOff>
          <xdr:row>32</xdr:row>
          <xdr:rowOff>76200</xdr:rowOff>
        </xdr:to>
        <xdr:sp macro="" textlink="">
          <xdr:nvSpPr>
            <xdr:cNvPr id="119825" name="Check Box 17" hidden="1">
              <a:extLst>
                <a:ext uri="{63B3BB69-23CF-44E3-9099-C40C66FF867C}">
                  <a14:compatExt spid="_x0000_s119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184150</xdr:colOff>
          <xdr:row>35</xdr:row>
          <xdr:rowOff>12700</xdr:rowOff>
        </xdr:from>
        <xdr:to>
          <xdr:col>16</xdr:col>
          <xdr:colOff>260350</xdr:colOff>
          <xdr:row>36</xdr:row>
          <xdr:rowOff>76200</xdr:rowOff>
        </xdr:to>
        <xdr:sp macro="" textlink="">
          <xdr:nvSpPr>
            <xdr:cNvPr id="119827" name="Check Box 19" hidden="1">
              <a:extLst>
                <a:ext uri="{63B3BB69-23CF-44E3-9099-C40C66FF867C}">
                  <a14:compatExt spid="_x0000_s119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317500</xdr:colOff>
          <xdr:row>35</xdr:row>
          <xdr:rowOff>12700</xdr:rowOff>
        </xdr:from>
        <xdr:to>
          <xdr:col>18</xdr:col>
          <xdr:colOff>38100</xdr:colOff>
          <xdr:row>36</xdr:row>
          <xdr:rowOff>76200</xdr:rowOff>
        </xdr:to>
        <xdr:sp macro="" textlink="">
          <xdr:nvSpPr>
            <xdr:cNvPr id="119828" name="Check Box 20" hidden="1">
              <a:extLst>
                <a:ext uri="{63B3BB69-23CF-44E3-9099-C40C66FF867C}">
                  <a14:compatExt spid="_x0000_s119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184150</xdr:colOff>
          <xdr:row>38</xdr:row>
          <xdr:rowOff>12700</xdr:rowOff>
        </xdr:from>
        <xdr:to>
          <xdr:col>16</xdr:col>
          <xdr:colOff>260350</xdr:colOff>
          <xdr:row>39</xdr:row>
          <xdr:rowOff>76200</xdr:rowOff>
        </xdr:to>
        <xdr:sp macro="" textlink="">
          <xdr:nvSpPr>
            <xdr:cNvPr id="119830" name="Check Box 22" hidden="1">
              <a:extLst>
                <a:ext uri="{63B3BB69-23CF-44E3-9099-C40C66FF867C}">
                  <a14:compatExt spid="_x0000_s119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317500</xdr:colOff>
          <xdr:row>38</xdr:row>
          <xdr:rowOff>12700</xdr:rowOff>
        </xdr:from>
        <xdr:to>
          <xdr:col>18</xdr:col>
          <xdr:colOff>38100</xdr:colOff>
          <xdr:row>39</xdr:row>
          <xdr:rowOff>76200</xdr:rowOff>
        </xdr:to>
        <xdr:sp macro="" textlink="">
          <xdr:nvSpPr>
            <xdr:cNvPr id="119831" name="Check Box 23" hidden="1">
              <a:extLst>
                <a:ext uri="{63B3BB69-23CF-44E3-9099-C40C66FF867C}">
                  <a14:compatExt spid="_x0000_s119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184150</xdr:colOff>
          <xdr:row>44</xdr:row>
          <xdr:rowOff>12700</xdr:rowOff>
        </xdr:from>
        <xdr:to>
          <xdr:col>16</xdr:col>
          <xdr:colOff>260350</xdr:colOff>
          <xdr:row>45</xdr:row>
          <xdr:rowOff>0</xdr:rowOff>
        </xdr:to>
        <xdr:sp macro="" textlink="">
          <xdr:nvSpPr>
            <xdr:cNvPr id="119833" name="Check Box 25" hidden="1">
              <a:extLst>
                <a:ext uri="{63B3BB69-23CF-44E3-9099-C40C66FF867C}">
                  <a14:compatExt spid="_x0000_s119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317500</xdr:colOff>
          <xdr:row>44</xdr:row>
          <xdr:rowOff>12700</xdr:rowOff>
        </xdr:from>
        <xdr:to>
          <xdr:col>18</xdr:col>
          <xdr:colOff>38100</xdr:colOff>
          <xdr:row>45</xdr:row>
          <xdr:rowOff>0</xdr:rowOff>
        </xdr:to>
        <xdr:sp macro="" textlink="">
          <xdr:nvSpPr>
            <xdr:cNvPr id="119834" name="Check Box 26" hidden="1">
              <a:extLst>
                <a:ext uri="{63B3BB69-23CF-44E3-9099-C40C66FF867C}">
                  <a14:compatExt spid="_x0000_s119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184150</xdr:colOff>
          <xdr:row>46</xdr:row>
          <xdr:rowOff>12700</xdr:rowOff>
        </xdr:from>
        <xdr:to>
          <xdr:col>16</xdr:col>
          <xdr:colOff>260350</xdr:colOff>
          <xdr:row>47</xdr:row>
          <xdr:rowOff>76200</xdr:rowOff>
        </xdr:to>
        <xdr:sp macro="" textlink="">
          <xdr:nvSpPr>
            <xdr:cNvPr id="119836" name="Check Box 28" hidden="1">
              <a:extLst>
                <a:ext uri="{63B3BB69-23CF-44E3-9099-C40C66FF867C}">
                  <a14:compatExt spid="_x0000_s119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317500</xdr:colOff>
          <xdr:row>46</xdr:row>
          <xdr:rowOff>12700</xdr:rowOff>
        </xdr:from>
        <xdr:to>
          <xdr:col>18</xdr:col>
          <xdr:colOff>38100</xdr:colOff>
          <xdr:row>47</xdr:row>
          <xdr:rowOff>76200</xdr:rowOff>
        </xdr:to>
        <xdr:sp macro="" textlink="">
          <xdr:nvSpPr>
            <xdr:cNvPr id="119837" name="Check Box 29" hidden="1">
              <a:extLst>
                <a:ext uri="{63B3BB69-23CF-44E3-9099-C40C66FF867C}">
                  <a14:compatExt spid="_x0000_s119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184150</xdr:colOff>
          <xdr:row>51</xdr:row>
          <xdr:rowOff>12700</xdr:rowOff>
        </xdr:from>
        <xdr:to>
          <xdr:col>16</xdr:col>
          <xdr:colOff>260350</xdr:colOff>
          <xdr:row>52</xdr:row>
          <xdr:rowOff>76200</xdr:rowOff>
        </xdr:to>
        <xdr:sp macro="" textlink="">
          <xdr:nvSpPr>
            <xdr:cNvPr id="119839" name="Check Box 31" hidden="1">
              <a:extLst>
                <a:ext uri="{63B3BB69-23CF-44E3-9099-C40C66FF867C}">
                  <a14:compatExt spid="_x0000_s119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317500</xdr:colOff>
          <xdr:row>51</xdr:row>
          <xdr:rowOff>12700</xdr:rowOff>
        </xdr:from>
        <xdr:to>
          <xdr:col>18</xdr:col>
          <xdr:colOff>38100</xdr:colOff>
          <xdr:row>52</xdr:row>
          <xdr:rowOff>76200</xdr:rowOff>
        </xdr:to>
        <xdr:sp macro="" textlink="">
          <xdr:nvSpPr>
            <xdr:cNvPr id="119840" name="Check Box 32" hidden="1">
              <a:extLst>
                <a:ext uri="{63B3BB69-23CF-44E3-9099-C40C66FF867C}">
                  <a14:compatExt spid="_x0000_s119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260350</xdr:colOff>
          <xdr:row>51</xdr:row>
          <xdr:rowOff>12700</xdr:rowOff>
        </xdr:from>
        <xdr:to>
          <xdr:col>15</xdr:col>
          <xdr:colOff>127000</xdr:colOff>
          <xdr:row>52</xdr:row>
          <xdr:rowOff>76200</xdr:rowOff>
        </xdr:to>
        <xdr:sp macro="" textlink="">
          <xdr:nvSpPr>
            <xdr:cNvPr id="119841" name="Check Box 33" hidden="1">
              <a:extLst>
                <a:ext uri="{63B3BB69-23CF-44E3-9099-C40C66FF867C}">
                  <a14:compatExt spid="_x0000_s119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entfällt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184150</xdr:colOff>
          <xdr:row>55</xdr:row>
          <xdr:rowOff>12700</xdr:rowOff>
        </xdr:from>
        <xdr:to>
          <xdr:col>16</xdr:col>
          <xdr:colOff>260350</xdr:colOff>
          <xdr:row>56</xdr:row>
          <xdr:rowOff>76200</xdr:rowOff>
        </xdr:to>
        <xdr:sp macro="" textlink="">
          <xdr:nvSpPr>
            <xdr:cNvPr id="119842" name="Check Box 34" hidden="1">
              <a:extLst>
                <a:ext uri="{63B3BB69-23CF-44E3-9099-C40C66FF867C}">
                  <a14:compatExt spid="_x0000_s119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317500</xdr:colOff>
          <xdr:row>55</xdr:row>
          <xdr:rowOff>12700</xdr:rowOff>
        </xdr:from>
        <xdr:to>
          <xdr:col>18</xdr:col>
          <xdr:colOff>38100</xdr:colOff>
          <xdr:row>56</xdr:row>
          <xdr:rowOff>76200</xdr:rowOff>
        </xdr:to>
        <xdr:sp macro="" textlink="">
          <xdr:nvSpPr>
            <xdr:cNvPr id="119843" name="Check Box 35" hidden="1">
              <a:extLst>
                <a:ext uri="{63B3BB69-23CF-44E3-9099-C40C66FF867C}">
                  <a14:compatExt spid="_x0000_s119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260350</xdr:colOff>
          <xdr:row>55</xdr:row>
          <xdr:rowOff>12700</xdr:rowOff>
        </xdr:from>
        <xdr:to>
          <xdr:col>15</xdr:col>
          <xdr:colOff>127000</xdr:colOff>
          <xdr:row>56</xdr:row>
          <xdr:rowOff>76200</xdr:rowOff>
        </xdr:to>
        <xdr:sp macro="" textlink="">
          <xdr:nvSpPr>
            <xdr:cNvPr id="119844" name="Check Box 36" hidden="1">
              <a:extLst>
                <a:ext uri="{63B3BB69-23CF-44E3-9099-C40C66FF867C}">
                  <a14:compatExt spid="_x0000_s119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entfällt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184150</xdr:colOff>
          <xdr:row>58</xdr:row>
          <xdr:rowOff>12700</xdr:rowOff>
        </xdr:from>
        <xdr:to>
          <xdr:col>16</xdr:col>
          <xdr:colOff>260350</xdr:colOff>
          <xdr:row>59</xdr:row>
          <xdr:rowOff>76200</xdr:rowOff>
        </xdr:to>
        <xdr:sp macro="" textlink="">
          <xdr:nvSpPr>
            <xdr:cNvPr id="119845" name="Check Box 37" hidden="1">
              <a:extLst>
                <a:ext uri="{63B3BB69-23CF-44E3-9099-C40C66FF867C}">
                  <a14:compatExt spid="_x0000_s119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317500</xdr:colOff>
          <xdr:row>58</xdr:row>
          <xdr:rowOff>12700</xdr:rowOff>
        </xdr:from>
        <xdr:to>
          <xdr:col>18</xdr:col>
          <xdr:colOff>38100</xdr:colOff>
          <xdr:row>59</xdr:row>
          <xdr:rowOff>76200</xdr:rowOff>
        </xdr:to>
        <xdr:sp macro="" textlink="">
          <xdr:nvSpPr>
            <xdr:cNvPr id="119846" name="Check Box 38" hidden="1">
              <a:extLst>
                <a:ext uri="{63B3BB69-23CF-44E3-9099-C40C66FF867C}">
                  <a14:compatExt spid="_x0000_s119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260350</xdr:colOff>
          <xdr:row>58</xdr:row>
          <xdr:rowOff>12700</xdr:rowOff>
        </xdr:from>
        <xdr:to>
          <xdr:col>15</xdr:col>
          <xdr:colOff>127000</xdr:colOff>
          <xdr:row>59</xdr:row>
          <xdr:rowOff>76200</xdr:rowOff>
        </xdr:to>
        <xdr:sp macro="" textlink="">
          <xdr:nvSpPr>
            <xdr:cNvPr id="119847" name="Check Box 39" hidden="1">
              <a:extLst>
                <a:ext uri="{63B3BB69-23CF-44E3-9099-C40C66FF867C}">
                  <a14:compatExt spid="_x0000_s119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entfällt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107950</xdr:colOff>
          <xdr:row>42</xdr:row>
          <xdr:rowOff>12700</xdr:rowOff>
        </xdr:from>
        <xdr:to>
          <xdr:col>11</xdr:col>
          <xdr:colOff>12700</xdr:colOff>
          <xdr:row>43</xdr:row>
          <xdr:rowOff>0</xdr:rowOff>
        </xdr:to>
        <xdr:sp macro="" textlink="">
          <xdr:nvSpPr>
            <xdr:cNvPr id="119848" name="Check Box 40" hidden="1">
              <a:extLst>
                <a:ext uri="{63B3BB69-23CF-44E3-9099-C40C66FF867C}">
                  <a14:compatExt spid="_x0000_s119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berechtigt 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69850</xdr:colOff>
          <xdr:row>42</xdr:row>
          <xdr:rowOff>12700</xdr:rowOff>
        </xdr:from>
        <xdr:to>
          <xdr:col>14</xdr:col>
          <xdr:colOff>69850</xdr:colOff>
          <xdr:row>43</xdr:row>
          <xdr:rowOff>0</xdr:rowOff>
        </xdr:to>
        <xdr:sp macro="" textlink="">
          <xdr:nvSpPr>
            <xdr:cNvPr id="119849" name="Check Box 41" hidden="1">
              <a:extLst>
                <a:ext uri="{63B3BB69-23CF-44E3-9099-C40C66FF867C}">
                  <a14:compatExt spid="_x0000_s119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nicht berechtigt 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260350</xdr:colOff>
          <xdr:row>27</xdr:row>
          <xdr:rowOff>12700</xdr:rowOff>
        </xdr:from>
        <xdr:to>
          <xdr:col>15</xdr:col>
          <xdr:colOff>127000</xdr:colOff>
          <xdr:row>28</xdr:row>
          <xdr:rowOff>0</xdr:rowOff>
        </xdr:to>
        <xdr:sp macro="" textlink="">
          <xdr:nvSpPr>
            <xdr:cNvPr id="119850" name="Check Box 42" hidden="1">
              <a:extLst>
                <a:ext uri="{63B3BB69-23CF-44E3-9099-C40C66FF867C}">
                  <a14:compatExt spid="_x0000_s119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entfällt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26" Type="http://schemas.openxmlformats.org/officeDocument/2006/relationships/ctrlProp" Target="../ctrlProps/ctrlProp2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1.x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25" Type="http://schemas.openxmlformats.org/officeDocument/2006/relationships/ctrlProp" Target="../ctrlProps/ctrlProp2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6.xml"/><Relationship Id="rId20" Type="http://schemas.openxmlformats.org/officeDocument/2006/relationships/ctrlProp" Target="../ctrlProps/ctrlProp20.xml"/><Relationship Id="rId29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24" Type="http://schemas.openxmlformats.org/officeDocument/2006/relationships/ctrlProp" Target="../ctrlProps/ctrlProp24.xml"/><Relationship Id="rId5" Type="http://schemas.openxmlformats.org/officeDocument/2006/relationships/ctrlProp" Target="../ctrlProps/ctrlProp5.xml"/><Relationship Id="rId15" Type="http://schemas.openxmlformats.org/officeDocument/2006/relationships/ctrlProp" Target="../ctrlProps/ctrlProp15.xml"/><Relationship Id="rId23" Type="http://schemas.openxmlformats.org/officeDocument/2006/relationships/ctrlProp" Target="../ctrlProps/ctrlProp23.xml"/><Relationship Id="rId28" Type="http://schemas.openxmlformats.org/officeDocument/2006/relationships/ctrlProp" Target="../ctrlProps/ctrlProp28.xml"/><Relationship Id="rId10" Type="http://schemas.openxmlformats.org/officeDocument/2006/relationships/ctrlProp" Target="../ctrlProps/ctrlProp10.xml"/><Relationship Id="rId19" Type="http://schemas.openxmlformats.org/officeDocument/2006/relationships/ctrlProp" Target="../ctrlProps/ctrlProp19.xml"/><Relationship Id="rId31" Type="http://schemas.openxmlformats.org/officeDocument/2006/relationships/ctrlProp" Target="../ctrlProps/ctrlProp31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Relationship Id="rId22" Type="http://schemas.openxmlformats.org/officeDocument/2006/relationships/ctrlProp" Target="../ctrlProps/ctrlProp22.xml"/><Relationship Id="rId27" Type="http://schemas.openxmlformats.org/officeDocument/2006/relationships/ctrlProp" Target="../ctrlProps/ctrlProp27.xml"/><Relationship Id="rId30" Type="http://schemas.openxmlformats.org/officeDocument/2006/relationships/ctrlProp" Target="../ctrlProps/ctrlProp30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showGridLines="0" zoomScaleNormal="100" workbookViewId="0">
      <selection activeCell="A14" sqref="A14"/>
    </sheetView>
  </sheetViews>
  <sheetFormatPr baseColWidth="10" defaultColWidth="11.453125" defaultRowHeight="11.5" x14ac:dyDescent="0.25"/>
  <cols>
    <col min="1" max="1" width="10.7265625" style="146" customWidth="1"/>
    <col min="2" max="2" width="15.7265625" style="147" customWidth="1"/>
    <col min="3" max="3" width="78.7265625" style="146" customWidth="1"/>
    <col min="4" max="16384" width="11.453125" style="146"/>
  </cols>
  <sheetData>
    <row r="1" spans="1:3" ht="30" customHeight="1" thickBot="1" x14ac:dyDescent="0.3">
      <c r="A1" s="390" t="s">
        <v>93</v>
      </c>
      <c r="B1" s="388"/>
      <c r="C1" s="388"/>
    </row>
    <row r="2" spans="1:3" ht="30" customHeight="1" thickTop="1" x14ac:dyDescent="0.4">
      <c r="A2" s="391" t="s">
        <v>82</v>
      </c>
      <c r="B2" s="392"/>
      <c r="C2" s="393"/>
    </row>
    <row r="3" spans="1:3" ht="30" customHeight="1" thickBot="1" x14ac:dyDescent="0.3">
      <c r="A3" s="394" t="s">
        <v>155</v>
      </c>
      <c r="B3" s="395"/>
      <c r="C3" s="396"/>
    </row>
    <row r="4" spans="1:3" ht="15" customHeight="1" thickTop="1" x14ac:dyDescent="0.25">
      <c r="A4" s="397" t="str">
        <f>IF(AND('Seite 1'!E25="",'Seite 1'!E54=0)," - öffentlich -"," - vertraulich -")</f>
        <v xml:space="preserve"> - öffentlich -</v>
      </c>
      <c r="B4" s="389"/>
      <c r="C4" s="389"/>
    </row>
    <row r="5" spans="1:3" ht="15" customHeight="1" x14ac:dyDescent="0.25">
      <c r="A5" s="389"/>
      <c r="B5" s="389"/>
      <c r="C5" s="389"/>
    </row>
    <row r="6" spans="1:3" ht="18" customHeight="1" x14ac:dyDescent="0.25">
      <c r="A6" s="398" t="s">
        <v>265</v>
      </c>
      <c r="B6" s="399"/>
      <c r="C6" s="400"/>
    </row>
    <row r="7" spans="1:3" s="148" customFormat="1" ht="18" customHeight="1" x14ac:dyDescent="0.25">
      <c r="A7" s="401" t="s">
        <v>94</v>
      </c>
      <c r="B7" s="402" t="s">
        <v>95</v>
      </c>
      <c r="C7" s="401" t="s">
        <v>96</v>
      </c>
    </row>
    <row r="8" spans="1:3" s="148" customFormat="1" ht="24" customHeight="1" x14ac:dyDescent="0.25">
      <c r="A8" s="403" t="s">
        <v>99</v>
      </c>
      <c r="B8" s="404">
        <v>44848</v>
      </c>
      <c r="C8" s="405" t="s">
        <v>97</v>
      </c>
    </row>
    <row r="9" spans="1:3" ht="15" customHeight="1" x14ac:dyDescent="0.25">
      <c r="A9" s="406"/>
      <c r="B9" s="146"/>
    </row>
    <row r="10" spans="1:3" ht="18" customHeight="1" x14ac:dyDescent="0.25">
      <c r="A10" s="398" t="s">
        <v>266</v>
      </c>
      <c r="B10" s="399"/>
      <c r="C10" s="400"/>
    </row>
    <row r="11" spans="1:3" s="148" customFormat="1" ht="18" customHeight="1" x14ac:dyDescent="0.25">
      <c r="A11" s="401" t="s">
        <v>94</v>
      </c>
      <c r="B11" s="402" t="s">
        <v>95</v>
      </c>
      <c r="C11" s="401" t="s">
        <v>96</v>
      </c>
    </row>
    <row r="12" spans="1:3" s="148" customFormat="1" ht="24" customHeight="1" x14ac:dyDescent="0.25">
      <c r="A12" s="407" t="s">
        <v>267</v>
      </c>
      <c r="B12" s="408">
        <v>44928</v>
      </c>
      <c r="C12" s="409" t="s">
        <v>268</v>
      </c>
    </row>
    <row r="13" spans="1:3" ht="24" customHeight="1" x14ac:dyDescent="0.25">
      <c r="A13" s="407" t="s">
        <v>277</v>
      </c>
      <c r="B13" s="410">
        <v>45208</v>
      </c>
      <c r="C13" s="409" t="s">
        <v>279</v>
      </c>
    </row>
    <row r="14" spans="1:3" ht="24" customHeight="1" x14ac:dyDescent="0.25">
      <c r="A14" s="407"/>
      <c r="B14" s="410"/>
      <c r="C14" s="409"/>
    </row>
    <row r="15" spans="1:3" ht="24" customHeight="1" x14ac:dyDescent="0.25">
      <c r="A15" s="407"/>
      <c r="B15" s="410"/>
      <c r="C15" s="409"/>
    </row>
    <row r="16" spans="1:3" ht="24" customHeight="1" x14ac:dyDescent="0.25">
      <c r="A16" s="407"/>
      <c r="B16" s="410"/>
      <c r="C16" s="409"/>
    </row>
    <row r="17" spans="1:3" ht="24" customHeight="1" x14ac:dyDescent="0.25">
      <c r="A17" s="407"/>
      <c r="B17" s="408"/>
      <c r="C17" s="409"/>
    </row>
    <row r="18" spans="1:3" ht="24" customHeight="1" x14ac:dyDescent="0.25">
      <c r="A18" s="407"/>
      <c r="B18" s="408"/>
      <c r="C18" s="409"/>
    </row>
    <row r="19" spans="1:3" ht="24" customHeight="1" x14ac:dyDescent="0.25">
      <c r="A19" s="407"/>
      <c r="B19" s="410"/>
      <c r="C19" s="409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29"/>
  <sheetViews>
    <sheetView showGridLines="0" topLeftCell="C1" workbookViewId="0">
      <selection activeCell="C1" sqref="C1"/>
    </sheetView>
  </sheetViews>
  <sheetFormatPr baseColWidth="10" defaultColWidth="11.453125" defaultRowHeight="11.5" x14ac:dyDescent="0.25"/>
  <cols>
    <col min="1" max="1" width="51.26953125" style="224" hidden="1" customWidth="1"/>
    <col min="2" max="2" width="0" style="224" hidden="1" customWidth="1"/>
    <col min="3" max="16384" width="11.453125" style="224"/>
  </cols>
  <sheetData>
    <row r="1" spans="1:2" x14ac:dyDescent="0.25">
      <c r="A1" s="225" t="s">
        <v>4</v>
      </c>
    </row>
    <row r="2" spans="1:2" x14ac:dyDescent="0.25">
      <c r="A2" s="225" t="s">
        <v>197</v>
      </c>
    </row>
    <row r="3" spans="1:2" x14ac:dyDescent="0.25">
      <c r="A3" s="225" t="s">
        <v>198</v>
      </c>
    </row>
    <row r="4" spans="1:2" x14ac:dyDescent="0.25">
      <c r="A4" s="225" t="s">
        <v>194</v>
      </c>
    </row>
    <row r="6" spans="1:2" x14ac:dyDescent="0.25">
      <c r="A6" s="225" t="s">
        <v>4</v>
      </c>
      <c r="B6" s="224">
        <v>0</v>
      </c>
    </row>
    <row r="7" spans="1:2" x14ac:dyDescent="0.25">
      <c r="A7" s="225" t="s">
        <v>155</v>
      </c>
      <c r="B7" s="224">
        <v>1</v>
      </c>
    </row>
    <row r="8" spans="1:2" x14ac:dyDescent="0.25">
      <c r="A8" s="225" t="s">
        <v>154</v>
      </c>
      <c r="B8" s="224">
        <v>2</v>
      </c>
    </row>
    <row r="10" spans="1:2" x14ac:dyDescent="0.25">
      <c r="A10" s="136" t="s">
        <v>4</v>
      </c>
    </row>
    <row r="11" spans="1:2" x14ac:dyDescent="0.25">
      <c r="A11" s="136" t="s">
        <v>142</v>
      </c>
    </row>
    <row r="12" spans="1:2" x14ac:dyDescent="0.25">
      <c r="A12" s="136" t="s">
        <v>143</v>
      </c>
    </row>
    <row r="13" spans="1:2" x14ac:dyDescent="0.25">
      <c r="A13" s="136" t="s">
        <v>147</v>
      </c>
    </row>
    <row r="15" spans="1:2" x14ac:dyDescent="0.25">
      <c r="A15" s="225" t="s">
        <v>4</v>
      </c>
    </row>
    <row r="16" spans="1:2" x14ac:dyDescent="0.25">
      <c r="A16" s="136" t="s">
        <v>137</v>
      </c>
    </row>
    <row r="17" spans="1:1" x14ac:dyDescent="0.25">
      <c r="A17" s="136" t="s">
        <v>138</v>
      </c>
    </row>
    <row r="18" spans="1:1" x14ac:dyDescent="0.25">
      <c r="A18" s="136" t="s">
        <v>139</v>
      </c>
    </row>
    <row r="20" spans="1:1" x14ac:dyDescent="0.25">
      <c r="A20" s="279">
        <f>'Seite 3'!G5</f>
        <v>0</v>
      </c>
    </row>
    <row r="21" spans="1:1" x14ac:dyDescent="0.25">
      <c r="A21" s="279">
        <f>'Seite 3'!G9</f>
        <v>0</v>
      </c>
    </row>
    <row r="22" spans="1:1" x14ac:dyDescent="0.25">
      <c r="A22" s="279">
        <f>'Seite 3'!G13</f>
        <v>0</v>
      </c>
    </row>
    <row r="23" spans="1:1" x14ac:dyDescent="0.25">
      <c r="A23" s="279">
        <f>'Seite 3'!G17</f>
        <v>0</v>
      </c>
    </row>
    <row r="24" spans="1:1" x14ac:dyDescent="0.25">
      <c r="A24" s="279">
        <f>'Seite 3'!G21</f>
        <v>0</v>
      </c>
    </row>
    <row r="25" spans="1:1" x14ac:dyDescent="0.25">
      <c r="A25" s="279">
        <f>'Seite 3'!G25</f>
        <v>0</v>
      </c>
    </row>
    <row r="26" spans="1:1" x14ac:dyDescent="0.25">
      <c r="A26" s="279">
        <f>'Seite 3'!G29</f>
        <v>0</v>
      </c>
    </row>
    <row r="27" spans="1:1" x14ac:dyDescent="0.25">
      <c r="A27" s="279">
        <f>'Seite 3'!G33</f>
        <v>0</v>
      </c>
    </row>
    <row r="28" spans="1:1" x14ac:dyDescent="0.25">
      <c r="A28" s="279">
        <f>'Seite 3'!G37</f>
        <v>0</v>
      </c>
    </row>
    <row r="29" spans="1:1" x14ac:dyDescent="0.25">
      <c r="A29" s="279">
        <f>'Seite 3'!G41</f>
        <v>0</v>
      </c>
    </row>
  </sheetData>
  <sheetProtection password="EF62" sheet="1" objects="1" scenarios="1" autoFilter="0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T69"/>
  <sheetViews>
    <sheetView showGridLines="0" tabSelected="1" zoomScaleNormal="100" zoomScaleSheetLayoutView="130" workbookViewId="0">
      <selection activeCell="E25" sqref="E25:R26"/>
    </sheetView>
  </sheetViews>
  <sheetFormatPr baseColWidth="10" defaultColWidth="11.453125" defaultRowHeight="11.5" x14ac:dyDescent="0.25"/>
  <cols>
    <col min="1" max="1" width="1.7265625" style="47" customWidth="1"/>
    <col min="2" max="4" width="6.54296875" style="47" customWidth="1"/>
    <col min="5" max="18" width="5.1796875" style="47" customWidth="1"/>
    <col min="19" max="19" width="1.7265625" style="47" customWidth="1"/>
    <col min="20" max="16384" width="11.453125" style="47"/>
  </cols>
  <sheetData>
    <row r="1" spans="1:19" s="23" customFormat="1" ht="15" customHeight="1" x14ac:dyDescent="0.25"/>
    <row r="2" spans="1:19" s="23" customFormat="1" ht="15" customHeight="1" x14ac:dyDescent="0.25"/>
    <row r="3" spans="1:19" s="23" customFormat="1" ht="15" customHeight="1" x14ac:dyDescent="0.25"/>
    <row r="4" spans="1:19" s="1" customFormat="1" ht="15" customHeight="1" x14ac:dyDescent="0.25"/>
    <row r="5" spans="1:19" s="1" customFormat="1" ht="15" customHeight="1" thickBot="1" x14ac:dyDescent="0.3">
      <c r="A5" s="24" t="s">
        <v>82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9" ht="15" customHeight="1" x14ac:dyDescent="0.25">
      <c r="A6" s="1" t="s">
        <v>100</v>
      </c>
      <c r="B6" s="173"/>
      <c r="C6" s="173"/>
      <c r="D6" s="173"/>
      <c r="E6" s="173"/>
      <c r="F6" s="173"/>
      <c r="G6" s="173"/>
      <c r="H6" s="173"/>
      <c r="I6" s="173"/>
      <c r="J6" s="173"/>
      <c r="K6" s="183"/>
      <c r="L6" s="178"/>
      <c r="M6" s="178"/>
      <c r="N6" s="178"/>
      <c r="O6" s="178"/>
      <c r="P6" s="178"/>
      <c r="Q6" s="178"/>
      <c r="R6" s="178"/>
      <c r="S6" s="179"/>
    </row>
    <row r="7" spans="1:19" ht="15" customHeight="1" x14ac:dyDescent="0.25">
      <c r="A7" s="1" t="s">
        <v>101</v>
      </c>
      <c r="B7" s="173"/>
      <c r="C7" s="173"/>
      <c r="D7" s="173"/>
      <c r="E7" s="173"/>
      <c r="F7" s="173"/>
      <c r="G7" s="173"/>
      <c r="H7" s="173"/>
      <c r="I7" s="173"/>
      <c r="J7" s="173"/>
      <c r="K7" s="182" t="s">
        <v>111</v>
      </c>
      <c r="L7" s="180"/>
      <c r="M7" s="180"/>
      <c r="N7" s="180"/>
      <c r="O7" s="180"/>
      <c r="P7" s="180"/>
      <c r="Q7" s="180"/>
      <c r="R7" s="180"/>
      <c r="S7" s="181"/>
    </row>
    <row r="8" spans="1:19" ht="15" customHeight="1" x14ac:dyDescent="0.25">
      <c r="A8" s="1" t="s">
        <v>155</v>
      </c>
      <c r="B8" s="173"/>
      <c r="C8" s="173"/>
      <c r="D8" s="173"/>
      <c r="E8" s="173"/>
      <c r="F8" s="173"/>
      <c r="G8" s="173"/>
      <c r="H8" s="173"/>
      <c r="I8" s="173"/>
      <c r="J8" s="173"/>
      <c r="K8" s="182" t="s">
        <v>215</v>
      </c>
      <c r="L8" s="180"/>
      <c r="M8" s="180"/>
      <c r="N8" s="180"/>
      <c r="O8" s="180"/>
      <c r="P8" s="180"/>
      <c r="Q8" s="180"/>
      <c r="R8" s="180"/>
      <c r="S8" s="181"/>
    </row>
    <row r="9" spans="1:19" ht="15" customHeight="1" thickBot="1" x14ac:dyDescent="0.3">
      <c r="A9" s="177"/>
      <c r="B9" s="173"/>
      <c r="C9" s="173"/>
      <c r="D9" s="173"/>
      <c r="E9" s="173"/>
      <c r="F9" s="173"/>
      <c r="G9" s="173"/>
      <c r="H9" s="173"/>
      <c r="I9" s="173"/>
      <c r="J9" s="173"/>
      <c r="K9" s="184"/>
      <c r="L9" s="185"/>
      <c r="M9" s="185"/>
      <c r="N9" s="185"/>
      <c r="O9" s="185"/>
      <c r="P9" s="185"/>
      <c r="Q9" s="185"/>
      <c r="R9" s="185"/>
      <c r="S9" s="186"/>
    </row>
    <row r="10" spans="1:19" ht="15" customHeight="1" x14ac:dyDescent="0.25">
      <c r="A10" s="177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</row>
    <row r="11" spans="1:19" s="1" customFormat="1" ht="15" customHeight="1" x14ac:dyDescent="0.25">
      <c r="A11" s="26"/>
      <c r="B11" s="27"/>
      <c r="C11" s="27"/>
      <c r="D11" s="27"/>
      <c r="E11" s="27"/>
      <c r="F11" s="27"/>
      <c r="G11" s="27"/>
      <c r="H11" s="27"/>
      <c r="I11" s="27"/>
    </row>
    <row r="12" spans="1:19" s="30" customFormat="1" ht="15" customHeight="1" x14ac:dyDescent="0.25">
      <c r="A12" s="28" t="s">
        <v>269</v>
      </c>
      <c r="B12" s="29"/>
      <c r="C12" s="29"/>
      <c r="D12" s="29"/>
      <c r="E12" s="29"/>
      <c r="F12" s="29"/>
      <c r="G12" s="29"/>
      <c r="H12" s="29"/>
      <c r="K12" s="31" t="s">
        <v>89</v>
      </c>
      <c r="L12" s="32"/>
      <c r="M12" s="32"/>
      <c r="N12" s="32"/>
      <c r="O12" s="32"/>
      <c r="P12" s="32"/>
      <c r="Q12" s="32"/>
      <c r="R12" s="32"/>
      <c r="S12" s="33"/>
    </row>
    <row r="13" spans="1:19" s="30" customFormat="1" ht="15" customHeight="1" x14ac:dyDescent="0.25">
      <c r="A13" s="28" t="s">
        <v>270</v>
      </c>
      <c r="B13" s="29"/>
      <c r="C13" s="29"/>
      <c r="D13" s="29"/>
      <c r="E13" s="29"/>
      <c r="F13" s="29"/>
      <c r="G13" s="29"/>
      <c r="H13" s="29"/>
      <c r="J13" s="29"/>
      <c r="K13" s="34"/>
      <c r="L13" s="35"/>
      <c r="M13" s="35"/>
      <c r="N13" s="35"/>
      <c r="O13" s="35"/>
      <c r="P13" s="35"/>
      <c r="Q13" s="35"/>
      <c r="R13" s="35"/>
      <c r="S13" s="36"/>
    </row>
    <row r="14" spans="1:19" s="30" customFormat="1" ht="15" customHeight="1" x14ac:dyDescent="0.25">
      <c r="A14" s="28" t="s">
        <v>151</v>
      </c>
      <c r="B14" s="29"/>
      <c r="C14" s="29"/>
      <c r="D14" s="29"/>
      <c r="E14" s="29"/>
      <c r="F14" s="29"/>
      <c r="G14" s="29"/>
      <c r="H14" s="29"/>
      <c r="I14" s="29"/>
      <c r="J14" s="29"/>
      <c r="K14" s="34"/>
      <c r="L14" s="35"/>
      <c r="M14" s="35"/>
      <c r="N14" s="35"/>
      <c r="O14" s="35"/>
      <c r="P14" s="35"/>
      <c r="Q14" s="35"/>
      <c r="R14" s="35"/>
      <c r="S14" s="36"/>
    </row>
    <row r="15" spans="1:19" s="30" customFormat="1" ht="15" customHeight="1" x14ac:dyDescent="0.25">
      <c r="A15" s="28" t="s">
        <v>152</v>
      </c>
      <c r="B15" s="29"/>
      <c r="C15" s="29"/>
      <c r="D15" s="29"/>
      <c r="E15" s="29"/>
      <c r="F15" s="29"/>
      <c r="G15" s="29"/>
      <c r="H15" s="29"/>
      <c r="I15" s="29"/>
      <c r="J15" s="29"/>
      <c r="K15" s="34"/>
      <c r="L15" s="35"/>
      <c r="M15" s="35"/>
      <c r="N15" s="35"/>
      <c r="O15" s="35"/>
      <c r="P15" s="35"/>
      <c r="Q15" s="35"/>
      <c r="R15" s="35"/>
      <c r="S15" s="36"/>
    </row>
    <row r="16" spans="1:19" s="30" customFormat="1" ht="15" customHeight="1" x14ac:dyDescent="0.25">
      <c r="B16" s="29"/>
      <c r="C16" s="29"/>
      <c r="D16" s="29"/>
      <c r="E16" s="29"/>
      <c r="F16" s="29"/>
      <c r="G16" s="29"/>
      <c r="H16" s="29"/>
      <c r="I16" s="29"/>
      <c r="J16" s="29"/>
      <c r="K16" s="37"/>
      <c r="L16" s="38"/>
      <c r="M16" s="38"/>
      <c r="N16" s="38"/>
      <c r="O16" s="38"/>
      <c r="P16" s="38"/>
      <c r="Q16" s="38"/>
      <c r="R16" s="38"/>
      <c r="S16" s="39"/>
    </row>
    <row r="17" spans="1:19" s="40" customFormat="1" ht="18" customHeight="1" x14ac:dyDescent="0.25">
      <c r="D17" s="29"/>
      <c r="E17" s="29"/>
      <c r="F17" s="29"/>
      <c r="G17" s="29"/>
      <c r="H17" s="29"/>
      <c r="I17" s="30"/>
      <c r="J17" s="29"/>
      <c r="K17" s="41" t="s">
        <v>5</v>
      </c>
      <c r="L17" s="42"/>
      <c r="M17" s="42"/>
      <c r="N17" s="43"/>
      <c r="O17" s="411" t="s">
        <v>271</v>
      </c>
      <c r="P17" s="412"/>
      <c r="Q17" s="412"/>
      <c r="R17" s="412"/>
      <c r="S17" s="413"/>
    </row>
    <row r="18" spans="1:19" s="40" customFormat="1" ht="18" customHeight="1" x14ac:dyDescent="0.25">
      <c r="D18" s="29"/>
      <c r="E18" s="29"/>
      <c r="F18" s="29"/>
      <c r="G18" s="29"/>
      <c r="H18" s="29"/>
      <c r="I18" s="30"/>
      <c r="J18" s="29"/>
      <c r="K18" s="41" t="s">
        <v>0</v>
      </c>
      <c r="L18" s="42"/>
      <c r="M18" s="42"/>
      <c r="N18" s="43"/>
      <c r="O18" s="414"/>
      <c r="P18" s="415"/>
      <c r="Q18" s="415"/>
      <c r="R18" s="415"/>
      <c r="S18" s="416"/>
    </row>
    <row r="19" spans="1:19" s="40" customFormat="1" ht="18" customHeight="1" x14ac:dyDescent="0.25">
      <c r="D19" s="29"/>
      <c r="E19" s="29"/>
      <c r="F19" s="29"/>
      <c r="G19" s="29"/>
      <c r="H19" s="29"/>
      <c r="I19" s="30"/>
      <c r="J19" s="29"/>
      <c r="K19" s="41" t="s">
        <v>6</v>
      </c>
      <c r="L19" s="42"/>
      <c r="M19" s="42"/>
      <c r="N19" s="43"/>
      <c r="O19" s="417"/>
      <c r="P19" s="418"/>
      <c r="Q19" s="418"/>
      <c r="R19" s="418"/>
      <c r="S19" s="419"/>
    </row>
    <row r="20" spans="1:19" s="40" customFormat="1" ht="18" customHeight="1" x14ac:dyDescent="0.25">
      <c r="A20" s="30"/>
      <c r="B20" s="30"/>
      <c r="C20" s="30"/>
      <c r="D20" s="30"/>
      <c r="E20" s="30"/>
      <c r="F20" s="29"/>
      <c r="G20" s="29"/>
      <c r="H20" s="29"/>
      <c r="I20" s="29"/>
      <c r="J20" s="29"/>
      <c r="K20" s="44" t="s">
        <v>95</v>
      </c>
      <c r="L20" s="45"/>
      <c r="M20" s="45"/>
      <c r="N20" s="46"/>
      <c r="O20" s="420">
        <f ca="1">TODAY()</f>
        <v>45208</v>
      </c>
      <c r="P20" s="421"/>
      <c r="Q20" s="421"/>
      <c r="R20" s="421"/>
      <c r="S20" s="422"/>
    </row>
    <row r="21" spans="1:19" s="40" customFormat="1" ht="18" customHeight="1" x14ac:dyDescent="0.25">
      <c r="A21" s="30"/>
      <c r="B21" s="30"/>
      <c r="C21" s="30"/>
      <c r="D21" s="30"/>
      <c r="E21" s="30"/>
      <c r="F21" s="29"/>
      <c r="G21" s="29"/>
      <c r="H21" s="29"/>
      <c r="I21" s="29"/>
      <c r="J21" s="29"/>
      <c r="K21" s="276" t="s">
        <v>192</v>
      </c>
      <c r="L21" s="277"/>
      <c r="M21" s="277"/>
      <c r="N21" s="278"/>
      <c r="O21" s="423"/>
      <c r="P21" s="424"/>
      <c r="Q21" s="424"/>
      <c r="R21" s="424"/>
      <c r="S21" s="425"/>
    </row>
    <row r="22" spans="1:19" s="1" customFormat="1" ht="12" customHeight="1" x14ac:dyDescent="0.25"/>
    <row r="23" spans="1:19" ht="15" customHeight="1" x14ac:dyDescent="0.25">
      <c r="A23" s="264"/>
      <c r="B23" s="265" t="s">
        <v>135</v>
      </c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7"/>
    </row>
    <row r="24" spans="1:19" s="1" customFormat="1" ht="5.15" customHeight="1" x14ac:dyDescent="0.25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0"/>
    </row>
    <row r="25" spans="1:19" s="40" customFormat="1" ht="15" customHeight="1" x14ac:dyDescent="0.25">
      <c r="A25" s="64"/>
      <c r="B25" s="211" t="s">
        <v>102</v>
      </c>
      <c r="C25" s="174"/>
      <c r="D25" s="174"/>
      <c r="E25" s="426"/>
      <c r="F25" s="427"/>
      <c r="G25" s="427"/>
      <c r="H25" s="427"/>
      <c r="I25" s="427"/>
      <c r="J25" s="427"/>
      <c r="K25" s="427"/>
      <c r="L25" s="427"/>
      <c r="M25" s="427"/>
      <c r="N25" s="427"/>
      <c r="O25" s="427"/>
      <c r="P25" s="427"/>
      <c r="Q25" s="427"/>
      <c r="R25" s="428"/>
      <c r="S25" s="52"/>
    </row>
    <row r="26" spans="1:19" s="40" customFormat="1" ht="15" customHeight="1" x14ac:dyDescent="0.25">
      <c r="A26" s="64"/>
      <c r="B26" s="211" t="s">
        <v>103</v>
      </c>
      <c r="C26" s="174"/>
      <c r="D26" s="174"/>
      <c r="E26" s="429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0"/>
      <c r="R26" s="431"/>
      <c r="S26" s="52"/>
    </row>
    <row r="27" spans="1:19" s="30" customFormat="1" ht="5.15" customHeight="1" x14ac:dyDescent="0.25">
      <c r="A27" s="53"/>
      <c r="B27" s="29"/>
      <c r="C27" s="29"/>
      <c r="D27" s="29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5"/>
    </row>
    <row r="28" spans="1:19" s="40" customFormat="1" ht="18" customHeight="1" x14ac:dyDescent="0.25">
      <c r="A28" s="64"/>
      <c r="B28" s="29" t="s">
        <v>104</v>
      </c>
      <c r="C28" s="29"/>
      <c r="D28" s="29"/>
      <c r="E28" s="446"/>
      <c r="F28" s="447"/>
      <c r="G28" s="447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8"/>
      <c r="S28" s="52"/>
    </row>
    <row r="29" spans="1:19" s="30" customFormat="1" ht="5.15" customHeight="1" x14ac:dyDescent="0.25">
      <c r="A29" s="53"/>
      <c r="B29" s="29"/>
      <c r="C29" s="29"/>
      <c r="D29" s="29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67"/>
      <c r="S29" s="55"/>
    </row>
    <row r="30" spans="1:19" s="40" customFormat="1" ht="18" customHeight="1" x14ac:dyDescent="0.25">
      <c r="A30" s="64"/>
      <c r="B30" s="29" t="s">
        <v>106</v>
      </c>
      <c r="C30" s="29"/>
      <c r="D30" s="29"/>
      <c r="E30" s="435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7"/>
      <c r="S30" s="52"/>
    </row>
    <row r="31" spans="1:19" s="40" customFormat="1" ht="10" customHeight="1" x14ac:dyDescent="0.25">
      <c r="A31" s="64"/>
      <c r="B31" s="29"/>
      <c r="C31" s="29"/>
      <c r="D31" s="29"/>
      <c r="E31" s="212" t="s">
        <v>27</v>
      </c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4"/>
      <c r="S31" s="52"/>
    </row>
    <row r="32" spans="1:19" s="40" customFormat="1" ht="18" customHeight="1" x14ac:dyDescent="0.25">
      <c r="A32" s="64"/>
      <c r="B32" s="29"/>
      <c r="C32" s="56"/>
      <c r="D32" s="56"/>
      <c r="E32" s="438"/>
      <c r="F32" s="439"/>
      <c r="G32" s="432"/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34"/>
      <c r="S32" s="52"/>
    </row>
    <row r="33" spans="1:20" s="40" customFormat="1" ht="10" customHeight="1" x14ac:dyDescent="0.25">
      <c r="A33" s="64"/>
      <c r="B33" s="29"/>
      <c r="C33" s="56"/>
      <c r="D33" s="56"/>
      <c r="E33" s="215" t="s">
        <v>7</v>
      </c>
      <c r="F33" s="216"/>
      <c r="G33" s="217" t="s">
        <v>8</v>
      </c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4"/>
      <c r="S33" s="52"/>
    </row>
    <row r="34" spans="1:20" s="30" customFormat="1" ht="5.15" customHeight="1" x14ac:dyDescent="0.25">
      <c r="A34" s="53"/>
      <c r="B34" s="29"/>
      <c r="C34" s="56"/>
      <c r="D34" s="56"/>
      <c r="E34" s="57"/>
      <c r="F34" s="57"/>
      <c r="G34" s="57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8"/>
    </row>
    <row r="35" spans="1:20" s="40" customFormat="1" ht="18" customHeight="1" x14ac:dyDescent="0.25">
      <c r="A35" s="64"/>
      <c r="B35" s="29" t="s">
        <v>107</v>
      </c>
      <c r="C35" s="56"/>
      <c r="D35" s="59"/>
      <c r="E35" s="449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1"/>
      <c r="S35" s="52"/>
    </row>
    <row r="36" spans="1:20" s="40" customFormat="1" ht="5.15" customHeight="1" x14ac:dyDescent="0.25">
      <c r="A36" s="64"/>
      <c r="B36" s="2"/>
      <c r="C36" s="27"/>
      <c r="D36" s="59"/>
      <c r="E36" s="59"/>
      <c r="F36" s="29"/>
      <c r="G36" s="29"/>
      <c r="H36" s="29"/>
      <c r="I36" s="29"/>
      <c r="J36" s="59"/>
      <c r="K36" s="29"/>
      <c r="L36" s="29"/>
      <c r="M36" s="29"/>
      <c r="N36" s="29"/>
      <c r="O36" s="29"/>
      <c r="P36" s="29"/>
      <c r="Q36" s="29"/>
      <c r="R36" s="29"/>
      <c r="S36" s="55"/>
    </row>
    <row r="37" spans="1:20" s="40" customFormat="1" ht="18" customHeight="1" x14ac:dyDescent="0.25">
      <c r="A37" s="64"/>
      <c r="B37" s="29" t="s">
        <v>105</v>
      </c>
      <c r="C37" s="27"/>
      <c r="D37" s="59"/>
      <c r="E37" s="440"/>
      <c r="F37" s="441"/>
      <c r="G37" s="441"/>
      <c r="H37" s="441"/>
      <c r="I37" s="441"/>
      <c r="J37" s="442"/>
      <c r="K37" s="59"/>
      <c r="L37" s="60" t="s">
        <v>109</v>
      </c>
      <c r="M37" s="440"/>
      <c r="N37" s="441"/>
      <c r="O37" s="441"/>
      <c r="P37" s="441"/>
      <c r="Q37" s="441"/>
      <c r="R37" s="442"/>
      <c r="S37" s="52"/>
    </row>
    <row r="38" spans="1:20" s="40" customFormat="1" ht="5.15" customHeight="1" x14ac:dyDescent="0.25">
      <c r="A38" s="64"/>
      <c r="B38" s="2"/>
      <c r="C38" s="27"/>
      <c r="D38" s="59"/>
      <c r="E38" s="59"/>
      <c r="F38" s="29"/>
      <c r="G38" s="29"/>
      <c r="H38" s="59"/>
      <c r="I38" s="59"/>
      <c r="J38" s="59"/>
      <c r="K38" s="61"/>
      <c r="L38" s="59"/>
      <c r="M38" s="29"/>
      <c r="N38" s="29"/>
      <c r="O38" s="29"/>
      <c r="P38" s="29"/>
      <c r="Q38" s="29"/>
      <c r="R38" s="29"/>
      <c r="S38" s="55"/>
    </row>
    <row r="39" spans="1:20" s="40" customFormat="1" ht="18" customHeight="1" x14ac:dyDescent="0.25">
      <c r="A39" s="64"/>
      <c r="B39" s="29" t="s">
        <v>66</v>
      </c>
      <c r="C39" s="27"/>
      <c r="D39" s="59"/>
      <c r="E39" s="440"/>
      <c r="F39" s="441"/>
      <c r="G39" s="441"/>
      <c r="H39" s="441"/>
      <c r="I39" s="441"/>
      <c r="J39" s="442"/>
      <c r="K39" s="59"/>
      <c r="L39" s="60" t="s">
        <v>110</v>
      </c>
      <c r="M39" s="440"/>
      <c r="N39" s="441"/>
      <c r="O39" s="441"/>
      <c r="P39" s="441"/>
      <c r="Q39" s="441"/>
      <c r="R39" s="442"/>
      <c r="S39" s="52"/>
    </row>
    <row r="40" spans="1:20" s="1" customFormat="1" ht="5.15" customHeight="1" x14ac:dyDescent="0.25">
      <c r="A40" s="187"/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63"/>
    </row>
    <row r="41" spans="1:20" s="40" customFormat="1" ht="18" customHeight="1" x14ac:dyDescent="0.25">
      <c r="A41" s="64"/>
      <c r="B41" s="29" t="s">
        <v>108</v>
      </c>
      <c r="C41" s="27"/>
      <c r="D41" s="59"/>
      <c r="E41" s="449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1"/>
      <c r="S41" s="52"/>
    </row>
    <row r="42" spans="1:20" s="1" customFormat="1" ht="5.15" customHeight="1" x14ac:dyDescent="0.25">
      <c r="A42" s="65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6"/>
    </row>
    <row r="43" spans="1:20" s="1" customFormat="1" ht="10" customHeight="1" x14ac:dyDescent="0.25">
      <c r="A43" s="26"/>
      <c r="B43" s="27"/>
      <c r="C43" s="27"/>
      <c r="D43" s="27"/>
    </row>
    <row r="44" spans="1:20" ht="15" customHeight="1" x14ac:dyDescent="0.25">
      <c r="A44" s="264"/>
      <c r="B44" s="265" t="s">
        <v>10</v>
      </c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7"/>
    </row>
    <row r="45" spans="1:20" ht="5.15" customHeight="1" x14ac:dyDescent="0.25">
      <c r="A45" s="68"/>
      <c r="B45" s="49"/>
      <c r="C45" s="49"/>
      <c r="D45" s="4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70"/>
    </row>
    <row r="46" spans="1:20" s="40" customFormat="1" ht="15" customHeight="1" x14ac:dyDescent="0.25">
      <c r="A46" s="64"/>
      <c r="B46" s="29" t="s">
        <v>112</v>
      </c>
      <c r="C46" s="29"/>
      <c r="D46" s="71"/>
      <c r="E46" s="426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Q46" s="427"/>
      <c r="R46" s="428"/>
      <c r="S46" s="52"/>
    </row>
    <row r="47" spans="1:20" s="40" customFormat="1" ht="15" customHeight="1" x14ac:dyDescent="0.25">
      <c r="A47" s="64"/>
      <c r="B47" s="29"/>
      <c r="C47" s="29"/>
      <c r="D47" s="29"/>
      <c r="E47" s="429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1"/>
      <c r="S47" s="52"/>
    </row>
    <row r="48" spans="1:20" s="40" customFormat="1" ht="5.15" customHeight="1" x14ac:dyDescent="0.25">
      <c r="A48" s="64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55"/>
      <c r="T48" s="30"/>
    </row>
    <row r="49" spans="1:19" s="30" customFormat="1" ht="18" customHeight="1" x14ac:dyDescent="0.25">
      <c r="A49" s="53"/>
      <c r="B49" s="29" t="s">
        <v>113</v>
      </c>
      <c r="C49" s="71"/>
      <c r="D49" s="71"/>
      <c r="E49" s="452"/>
      <c r="F49" s="453"/>
      <c r="G49" s="454"/>
      <c r="H49" s="29"/>
      <c r="I49" s="29" t="s">
        <v>114</v>
      </c>
      <c r="J49" s="29"/>
      <c r="K49" s="29"/>
      <c r="L49" s="29"/>
      <c r="M49" s="452"/>
      <c r="N49" s="453"/>
      <c r="O49" s="454"/>
      <c r="S49" s="55"/>
    </row>
    <row r="50" spans="1:19" s="30" customFormat="1" ht="5.15" customHeight="1" x14ac:dyDescent="0.25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4"/>
    </row>
    <row r="51" spans="1:19" s="30" customFormat="1" ht="10" customHeight="1" x14ac:dyDescent="0.25"/>
    <row r="52" spans="1:19" ht="15" customHeight="1" x14ac:dyDescent="0.25">
      <c r="A52" s="264"/>
      <c r="B52" s="265" t="s">
        <v>9</v>
      </c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7"/>
    </row>
    <row r="53" spans="1:19" s="30" customFormat="1" ht="5.15" customHeight="1" x14ac:dyDescent="0.25">
      <c r="A53" s="75"/>
      <c r="B53" s="76"/>
      <c r="C53" s="76"/>
      <c r="D53" s="76"/>
      <c r="E53" s="76"/>
      <c r="F53" s="76"/>
      <c r="G53" s="76"/>
      <c r="H53" s="76"/>
      <c r="I53" s="76"/>
      <c r="J53" s="71"/>
      <c r="K53" s="71"/>
      <c r="L53" s="71"/>
      <c r="M53" s="76"/>
      <c r="N53" s="71"/>
      <c r="O53" s="71"/>
      <c r="P53" s="71"/>
      <c r="Q53" s="76"/>
      <c r="R53" s="71"/>
      <c r="S53" s="77"/>
    </row>
    <row r="54" spans="1:19" s="30" customFormat="1" ht="18" customHeight="1" x14ac:dyDescent="0.25">
      <c r="A54" s="51"/>
      <c r="B54" s="71"/>
      <c r="C54" s="71"/>
      <c r="D54" s="71"/>
      <c r="E54" s="443">
        <f>ROUND('Seite 4'!O27,2)</f>
        <v>0</v>
      </c>
      <c r="F54" s="444"/>
      <c r="G54" s="444"/>
      <c r="H54" s="445"/>
      <c r="S54" s="78"/>
    </row>
    <row r="55" spans="1:19" s="30" customFormat="1" ht="5.15" customHeight="1" x14ac:dyDescent="0.25">
      <c r="A55" s="79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1"/>
    </row>
    <row r="56" spans="1:19" s="30" customFormat="1" ht="12" customHeight="1" x14ac:dyDescent="0.25">
      <c r="A56" s="82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1:19" s="30" customFormat="1" ht="12" customHeight="1" x14ac:dyDescent="0.25">
      <c r="A57" s="82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1:19" s="84" customFormat="1" ht="5.15" customHeight="1" x14ac:dyDescent="0.25">
      <c r="A58" s="83"/>
      <c r="B58" s="83"/>
      <c r="C58" s="83"/>
      <c r="D58" s="83"/>
    </row>
    <row r="59" spans="1:19" s="1" customFormat="1" ht="12" customHeight="1" x14ac:dyDescent="0.25">
      <c r="A59" s="85" t="s">
        <v>87</v>
      </c>
      <c r="B59" s="86" t="s">
        <v>148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1:19" s="1" customFormat="1" ht="12" customHeight="1" x14ac:dyDescent="0.25">
      <c r="A60" s="87"/>
      <c r="B60" s="86" t="s">
        <v>149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1:19" s="1" customFormat="1" ht="12" customHeight="1" x14ac:dyDescent="0.25">
      <c r="A61" s="87"/>
      <c r="B61" s="86" t="s">
        <v>150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1:19" s="84" customFormat="1" ht="12" customHeight="1" x14ac:dyDescent="0.25">
      <c r="A62" s="88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</row>
    <row r="63" spans="1:19" s="84" customFormat="1" ht="12" customHeight="1" x14ac:dyDescent="0.25">
      <c r="A63" s="120" t="str">
        <f>CONCATENATE(Änderungsdoku!$A$2," ",Änderungsdoku!$A$3)</f>
        <v>Antrag Schulsozialarbeit</v>
      </c>
      <c r="B63" s="89"/>
      <c r="C63" s="89"/>
      <c r="D63" s="89"/>
      <c r="E63" s="89"/>
      <c r="F63" s="89"/>
      <c r="G63" s="89"/>
      <c r="H63" s="89"/>
    </row>
    <row r="64" spans="1:19" s="84" customFormat="1" ht="12" customHeight="1" x14ac:dyDescent="0.25">
      <c r="A64" s="121" t="str">
        <f>CONCATENATE("Formularversion: ",LOOKUP(2,1/(Änderungsdoku!$A$1:$A$998&lt;&gt;""),Änderungsdoku!A:A)," vom ",TEXT(VLOOKUP(LOOKUP(2,1/(Änderungsdoku!$A$1:$A$998&lt;&gt;""),Änderungsdoku!A:A),Änderungsdoku!$A$1:$B$998,2,FALSE),"TT.MM.JJ"),Änderungsdoku!$A$4)</f>
        <v>Formularversion: V 2.1 vom 09.10.23 - öffentlich -</v>
      </c>
      <c r="B64" s="89"/>
      <c r="C64" s="89"/>
      <c r="D64" s="89"/>
      <c r="E64" s="89"/>
      <c r="F64" s="89"/>
      <c r="G64" s="89"/>
      <c r="H64" s="89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1"/>
    </row>
    <row r="65" spans="1:18" s="1" customFormat="1" ht="12" customHeight="1" x14ac:dyDescent="0.25">
      <c r="A65" s="122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</row>
    <row r="66" spans="1:18" s="125" customFormat="1" ht="12" customHeight="1" x14ac:dyDescent="0.25">
      <c r="A66" s="123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</row>
    <row r="67" spans="1:18" s="125" customFormat="1" ht="12" customHeight="1" x14ac:dyDescent="0.25">
      <c r="B67" s="124"/>
      <c r="C67" s="124"/>
      <c r="D67" s="124"/>
      <c r="E67" s="124"/>
      <c r="F67" s="124"/>
      <c r="G67" s="124"/>
      <c r="H67" s="124"/>
    </row>
    <row r="68" spans="1:18" s="125" customFormat="1" ht="12" customHeight="1" x14ac:dyDescent="0.25">
      <c r="B68" s="124"/>
      <c r="C68" s="124"/>
      <c r="D68" s="124"/>
      <c r="E68" s="124"/>
      <c r="F68" s="124"/>
      <c r="G68" s="124"/>
      <c r="H68" s="124"/>
      <c r="I68" s="126"/>
      <c r="J68" s="126"/>
      <c r="K68" s="126"/>
      <c r="L68" s="126"/>
      <c r="M68" s="126"/>
      <c r="N68" s="126"/>
      <c r="O68" s="126"/>
      <c r="P68" s="126"/>
      <c r="Q68" s="126"/>
      <c r="R68" s="127"/>
    </row>
    <row r="69" spans="1:18" ht="12" customHeight="1" x14ac:dyDescent="0.25"/>
  </sheetData>
  <sheetProtection password="EF62" sheet="1" objects="1" scenarios="1" selectLockedCells="1" autoFilter="0"/>
  <mergeCells count="18">
    <mergeCell ref="E39:J39"/>
    <mergeCell ref="M39:R39"/>
    <mergeCell ref="E54:H54"/>
    <mergeCell ref="E28:R28"/>
    <mergeCell ref="E35:R35"/>
    <mergeCell ref="E46:R47"/>
    <mergeCell ref="E49:G49"/>
    <mergeCell ref="M49:O49"/>
    <mergeCell ref="M37:R37"/>
    <mergeCell ref="E37:J37"/>
    <mergeCell ref="E41:R41"/>
    <mergeCell ref="O17:S19"/>
    <mergeCell ref="O20:S20"/>
    <mergeCell ref="O21:S21"/>
    <mergeCell ref="E25:R26"/>
    <mergeCell ref="G32:R32"/>
    <mergeCell ref="E30:R30"/>
    <mergeCell ref="E32:F32"/>
  </mergeCells>
  <phoneticPr fontId="8" type="noConversion"/>
  <dataValidations count="1">
    <dataValidation type="date" allowBlank="1" showErrorMessage="1" errorTitle="Ende des Projektes" error="Die Laufzeit des Projektes muss innerhalb eines Haushaltsjahres liegen!" sqref="M49:O49">
      <formula1>E49</formula1>
      <formula2>DATE(YEAR(E49),12,31)</formula2>
    </dataValidation>
  </dataValidations>
  <pageMargins left="0.59055118110236227" right="0.19685039370078741" top="0.19685039370078741" bottom="0.19685039370078741" header="0.19685039370078741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55" r:id="rId4" name="Check Box 331">
              <controlPr defaultSize="0" autoFill="0" autoLine="0" autoPict="0">
                <anchor moveWithCells="1">
                  <from>
                    <xdr:col>10</xdr:col>
                    <xdr:colOff>12700</xdr:colOff>
                    <xdr:row>17</xdr:row>
                    <xdr:rowOff>12700</xdr:rowOff>
                  </from>
                  <to>
                    <xdr:col>10</xdr:col>
                    <xdr:colOff>317500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5" name="Check Box 332">
              <controlPr defaultSize="0" autoFill="0" autoLine="0" autoPict="0">
                <anchor moveWithCells="1">
                  <from>
                    <xdr:col>10</xdr:col>
                    <xdr:colOff>12700</xdr:colOff>
                    <xdr:row>18</xdr:row>
                    <xdr:rowOff>12700</xdr:rowOff>
                  </from>
                  <to>
                    <xdr:col>10</xdr:col>
                    <xdr:colOff>317500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6" name="Check Box 330">
              <controlPr defaultSize="0" autoFill="0" autoLine="0" autoPict="0">
                <anchor moveWithCells="1">
                  <from>
                    <xdr:col>10</xdr:col>
                    <xdr:colOff>12700</xdr:colOff>
                    <xdr:row>16</xdr:row>
                    <xdr:rowOff>12700</xdr:rowOff>
                  </from>
                  <to>
                    <xdr:col>10</xdr:col>
                    <xdr:colOff>317500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T68"/>
  <sheetViews>
    <sheetView showGridLines="0" zoomScaleNormal="100" workbookViewId="0">
      <selection activeCell="P7" sqref="P7:R7"/>
    </sheetView>
  </sheetViews>
  <sheetFormatPr baseColWidth="10" defaultColWidth="11.453125" defaultRowHeight="11.5" x14ac:dyDescent="0.25"/>
  <cols>
    <col min="1" max="1" width="1.7265625" style="129" customWidth="1"/>
    <col min="2" max="4" width="6.54296875" style="129" customWidth="1"/>
    <col min="5" max="18" width="5.1796875" style="129" customWidth="1"/>
    <col min="19" max="19" width="1.7265625" style="47" customWidth="1"/>
    <col min="20" max="20" width="12.7265625" style="188" hidden="1" customWidth="1"/>
    <col min="21" max="16384" width="11.453125" style="129"/>
  </cols>
  <sheetData>
    <row r="1" spans="1:20" s="47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92" t="str">
        <f>'Seite 1'!$K$21</f>
        <v xml:space="preserve">Aktenzeichen </v>
      </c>
      <c r="O1" s="475">
        <f>'Seite 1'!$O$21</f>
        <v>0</v>
      </c>
      <c r="P1" s="476"/>
      <c r="Q1" s="476"/>
      <c r="R1" s="476"/>
      <c r="S1" s="477"/>
      <c r="T1" s="194"/>
    </row>
    <row r="2" spans="1:20" s="47" customFormat="1" ht="5.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94"/>
    </row>
    <row r="3" spans="1:20" s="47" customFormat="1" ht="15" customHeight="1" x14ac:dyDescent="0.25">
      <c r="A3" s="264"/>
      <c r="B3" s="265" t="s">
        <v>153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7"/>
      <c r="T3" s="208"/>
    </row>
    <row r="4" spans="1:20" s="1" customFormat="1" ht="4" customHeight="1" x14ac:dyDescent="0.25">
      <c r="A4" s="48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20"/>
      <c r="P4" s="220"/>
      <c r="Q4" s="220"/>
      <c r="R4" s="220"/>
      <c r="S4" s="93"/>
      <c r="T4" s="194"/>
    </row>
    <row r="5" spans="1:20" s="117" customFormat="1" ht="18" customHeight="1" x14ac:dyDescent="0.25">
      <c r="A5" s="141"/>
      <c r="B5" s="2" t="s">
        <v>118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142"/>
      <c r="T5" s="195"/>
    </row>
    <row r="6" spans="1:20" s="47" customFormat="1" ht="5.15" customHeight="1" x14ac:dyDescent="0.25">
      <c r="A6" s="299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142"/>
      <c r="T6" s="197"/>
    </row>
    <row r="7" spans="1:20" s="47" customFormat="1" ht="18" customHeight="1" x14ac:dyDescent="0.25">
      <c r="A7" s="187"/>
      <c r="B7" s="27"/>
      <c r="C7" s="27"/>
      <c r="D7" s="27"/>
      <c r="E7" s="221" t="s">
        <v>115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478"/>
      <c r="Q7" s="479"/>
      <c r="R7" s="480"/>
      <c r="S7" s="142"/>
      <c r="T7" s="198"/>
    </row>
    <row r="8" spans="1:20" s="47" customFormat="1" ht="5.15" customHeight="1" x14ac:dyDescent="0.25">
      <c r="A8" s="187"/>
      <c r="B8" s="27"/>
      <c r="C8" s="27"/>
      <c r="D8" s="27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218"/>
      <c r="P8" s="300"/>
      <c r="Q8" s="300"/>
      <c r="R8" s="300"/>
      <c r="S8" s="142"/>
      <c r="T8" s="198"/>
    </row>
    <row r="9" spans="1:20" s="47" customFormat="1" ht="5.15" customHeight="1" x14ac:dyDescent="0.25">
      <c r="A9" s="18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"/>
      <c r="P9" s="27"/>
      <c r="Q9" s="27"/>
      <c r="R9" s="27"/>
      <c r="S9" s="142"/>
      <c r="T9" s="198"/>
    </row>
    <row r="10" spans="1:20" s="47" customFormat="1" ht="18" customHeight="1" x14ac:dyDescent="0.25">
      <c r="A10" s="187"/>
      <c r="B10" s="27"/>
      <c r="C10" s="27"/>
      <c r="D10" s="27"/>
      <c r="E10" s="221" t="s">
        <v>116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478"/>
      <c r="Q10" s="479"/>
      <c r="R10" s="480"/>
      <c r="S10" s="142"/>
      <c r="T10" s="198"/>
    </row>
    <row r="11" spans="1:20" s="47" customFormat="1" ht="5.15" customHeight="1" x14ac:dyDescent="0.25">
      <c r="A11" s="187"/>
      <c r="B11" s="27"/>
      <c r="C11" s="27"/>
      <c r="D11" s="27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218"/>
      <c r="P11" s="300"/>
      <c r="Q11" s="300"/>
      <c r="R11" s="300"/>
      <c r="S11" s="142"/>
      <c r="T11" s="198"/>
    </row>
    <row r="12" spans="1:20" s="47" customFormat="1" ht="5.15" customHeight="1" x14ac:dyDescent="0.25">
      <c r="A12" s="18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"/>
      <c r="P12" s="27"/>
      <c r="Q12" s="27"/>
      <c r="R12" s="27"/>
      <c r="S12" s="142"/>
      <c r="T12" s="198"/>
    </row>
    <row r="13" spans="1:20" s="47" customFormat="1" ht="18" customHeight="1" x14ac:dyDescent="0.25">
      <c r="A13" s="187"/>
      <c r="B13" s="27"/>
      <c r="C13" s="27"/>
      <c r="D13" s="27"/>
      <c r="E13" s="221" t="s">
        <v>117</v>
      </c>
      <c r="F13" s="27"/>
      <c r="G13" s="2"/>
      <c r="H13" s="27"/>
      <c r="I13" s="27"/>
      <c r="J13" s="27"/>
      <c r="K13" s="27"/>
      <c r="L13" s="27"/>
      <c r="M13" s="27"/>
      <c r="N13" s="27"/>
      <c r="O13" s="27"/>
      <c r="P13" s="478"/>
      <c r="Q13" s="479"/>
      <c r="R13" s="480"/>
      <c r="S13" s="142"/>
      <c r="T13" s="197"/>
    </row>
    <row r="14" spans="1:20" s="47" customFormat="1" ht="12" customHeight="1" x14ac:dyDescent="0.25">
      <c r="A14" s="187"/>
      <c r="B14" s="27"/>
      <c r="C14" s="27"/>
      <c r="D14" s="27"/>
      <c r="E14" s="301" t="s">
        <v>120</v>
      </c>
      <c r="F14" s="301"/>
      <c r="G14" s="301"/>
      <c r="H14" s="301"/>
      <c r="I14" s="301"/>
      <c r="J14" s="301"/>
      <c r="K14" s="301"/>
      <c r="L14" s="301"/>
      <c r="M14" s="301"/>
      <c r="N14" s="301"/>
      <c r="O14" s="27"/>
      <c r="P14" s="27"/>
      <c r="Q14" s="27"/>
      <c r="R14" s="27"/>
      <c r="S14" s="142"/>
      <c r="T14" s="197"/>
    </row>
    <row r="15" spans="1:20" s="47" customFormat="1" ht="12" customHeight="1" x14ac:dyDescent="0.25">
      <c r="A15" s="187"/>
      <c r="B15" s="27"/>
      <c r="C15" s="27"/>
      <c r="D15" s="27"/>
      <c r="E15" s="301" t="s">
        <v>119</v>
      </c>
      <c r="F15" s="301"/>
      <c r="G15" s="301"/>
      <c r="H15" s="301"/>
      <c r="I15" s="301"/>
      <c r="J15" s="301"/>
      <c r="K15" s="301"/>
      <c r="L15" s="301"/>
      <c r="M15" s="301"/>
      <c r="N15" s="301"/>
      <c r="O15" s="27"/>
      <c r="P15" s="27"/>
      <c r="Q15" s="27"/>
      <c r="R15" s="27"/>
      <c r="S15" s="142"/>
      <c r="T15" s="199"/>
    </row>
    <row r="16" spans="1:20" s="47" customFormat="1" ht="5.15" customHeight="1" x14ac:dyDescent="0.25">
      <c r="A16" s="187"/>
      <c r="B16" s="27"/>
      <c r="C16" s="27"/>
      <c r="D16" s="27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142"/>
      <c r="T16" s="195"/>
    </row>
    <row r="17" spans="1:20" s="47" customFormat="1" ht="5.15" customHeight="1" x14ac:dyDescent="0.25">
      <c r="A17" s="18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142"/>
      <c r="T17" s="197"/>
    </row>
    <row r="18" spans="1:20" s="47" customFormat="1" ht="12" customHeight="1" x14ac:dyDescent="0.25">
      <c r="A18" s="187"/>
      <c r="B18" s="27"/>
      <c r="C18" s="27"/>
      <c r="D18" s="27"/>
      <c r="E18" s="490" t="s">
        <v>199</v>
      </c>
      <c r="F18" s="490"/>
      <c r="G18" s="490"/>
      <c r="H18" s="490"/>
      <c r="I18" s="490"/>
      <c r="J18" s="490"/>
      <c r="K18" s="490"/>
      <c r="L18" s="490"/>
      <c r="M18" s="490"/>
      <c r="N18" s="490"/>
      <c r="O18" s="27"/>
      <c r="S18" s="142"/>
      <c r="T18" s="197"/>
    </row>
    <row r="19" spans="1:20" s="47" customFormat="1" ht="18" customHeight="1" x14ac:dyDescent="0.25">
      <c r="A19" s="187"/>
      <c r="B19" s="27"/>
      <c r="C19" s="27"/>
      <c r="D19" s="27"/>
      <c r="E19" s="490"/>
      <c r="F19" s="490"/>
      <c r="G19" s="490"/>
      <c r="H19" s="490"/>
      <c r="I19" s="490"/>
      <c r="J19" s="490"/>
      <c r="K19" s="490"/>
      <c r="L19" s="490"/>
      <c r="M19" s="490"/>
      <c r="N19" s="490"/>
      <c r="O19" s="27"/>
      <c r="P19" s="472" t="s">
        <v>4</v>
      </c>
      <c r="Q19" s="473"/>
      <c r="R19" s="474"/>
      <c r="S19" s="142"/>
      <c r="T19" s="199"/>
    </row>
    <row r="20" spans="1:20" s="47" customFormat="1" ht="12" customHeight="1" x14ac:dyDescent="0.25">
      <c r="A20" s="187"/>
      <c r="B20" s="27"/>
      <c r="C20" s="27"/>
      <c r="D20" s="27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27"/>
      <c r="S20" s="142"/>
      <c r="T20" s="195"/>
    </row>
    <row r="21" spans="1:20" s="47" customFormat="1" ht="12" customHeight="1" x14ac:dyDescent="0.25">
      <c r="A21" s="187"/>
      <c r="B21" s="27"/>
      <c r="C21" s="27"/>
      <c r="D21" s="27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27"/>
      <c r="S21" s="142"/>
      <c r="T21" s="197"/>
    </row>
    <row r="22" spans="1:20" s="47" customFormat="1" ht="5.15" customHeight="1" x14ac:dyDescent="0.25">
      <c r="A22" s="187"/>
      <c r="B22" s="27"/>
      <c r="C22" s="27"/>
      <c r="D22" s="27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0"/>
      <c r="P22" s="300"/>
      <c r="Q22" s="300"/>
      <c r="R22" s="300"/>
      <c r="S22" s="142"/>
      <c r="T22" s="197"/>
    </row>
    <row r="23" spans="1:20" s="47" customFormat="1" ht="12" customHeight="1" thickBot="1" x14ac:dyDescent="0.3">
      <c r="A23" s="189"/>
      <c r="B23" s="190"/>
      <c r="C23" s="190"/>
      <c r="D23" s="190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2"/>
      <c r="T23" s="197"/>
    </row>
    <row r="24" spans="1:20" s="1" customFormat="1" ht="12" customHeight="1" thickTop="1" x14ac:dyDescent="0.25">
      <c r="A24" s="141"/>
      <c r="B24" s="115"/>
      <c r="C24" s="115"/>
      <c r="D24" s="115"/>
      <c r="E24" s="143"/>
      <c r="F24" s="144"/>
      <c r="G24" s="143"/>
      <c r="H24" s="145"/>
      <c r="I24" s="143"/>
      <c r="J24" s="143"/>
      <c r="K24" s="143"/>
      <c r="L24" s="116"/>
      <c r="M24" s="116"/>
      <c r="N24" s="116"/>
      <c r="O24" s="116"/>
      <c r="P24" s="116"/>
      <c r="Q24" s="116"/>
      <c r="R24" s="116"/>
      <c r="S24" s="142"/>
      <c r="T24" s="199"/>
    </row>
    <row r="25" spans="1:20" s="47" customFormat="1" ht="15" customHeight="1" x14ac:dyDescent="0.25">
      <c r="A25" s="455" t="s">
        <v>125</v>
      </c>
      <c r="B25" s="456"/>
      <c r="C25" s="456"/>
      <c r="D25" s="456"/>
      <c r="E25" s="463" t="s">
        <v>65</v>
      </c>
      <c r="F25" s="464"/>
      <c r="G25" s="464"/>
      <c r="H25" s="464"/>
      <c r="I25" s="464"/>
      <c r="J25" s="464"/>
      <c r="K25" s="465"/>
      <c r="L25" s="491" t="s">
        <v>67</v>
      </c>
      <c r="M25" s="492"/>
      <c r="N25" s="492"/>
      <c r="O25" s="492"/>
      <c r="P25" s="492"/>
      <c r="Q25" s="492"/>
      <c r="R25" s="493"/>
      <c r="S25" s="94"/>
      <c r="T25" s="197"/>
    </row>
    <row r="26" spans="1:20" s="47" customFormat="1" ht="15" customHeight="1" x14ac:dyDescent="0.25">
      <c r="A26" s="455"/>
      <c r="B26" s="456"/>
      <c r="C26" s="456"/>
      <c r="D26" s="456"/>
      <c r="E26" s="466" t="s">
        <v>66</v>
      </c>
      <c r="F26" s="467"/>
      <c r="G26" s="467"/>
      <c r="H26" s="467"/>
      <c r="I26" s="467"/>
      <c r="J26" s="467"/>
      <c r="K26" s="468"/>
      <c r="L26" s="494"/>
      <c r="M26" s="495"/>
      <c r="N26" s="495"/>
      <c r="O26" s="495"/>
      <c r="P26" s="495"/>
      <c r="Q26" s="495"/>
      <c r="R26" s="496"/>
      <c r="S26" s="94"/>
      <c r="T26" s="197"/>
    </row>
    <row r="27" spans="1:20" s="47" customFormat="1" ht="24" customHeight="1" x14ac:dyDescent="0.25">
      <c r="A27" s="455"/>
      <c r="B27" s="456"/>
      <c r="C27" s="456"/>
      <c r="D27" s="456"/>
      <c r="E27" s="457"/>
      <c r="F27" s="458"/>
      <c r="G27" s="458"/>
      <c r="H27" s="458"/>
      <c r="I27" s="458"/>
      <c r="J27" s="458"/>
      <c r="K27" s="459"/>
      <c r="L27" s="481"/>
      <c r="M27" s="482"/>
      <c r="N27" s="482"/>
      <c r="O27" s="482"/>
      <c r="P27" s="482"/>
      <c r="Q27" s="482"/>
      <c r="R27" s="483"/>
      <c r="S27" s="94"/>
      <c r="T27" s="197"/>
    </row>
    <row r="28" spans="1:20" s="47" customFormat="1" ht="24" customHeight="1" x14ac:dyDescent="0.25">
      <c r="A28" s="455"/>
      <c r="B28" s="456"/>
      <c r="C28" s="456"/>
      <c r="D28" s="456"/>
      <c r="E28" s="460"/>
      <c r="F28" s="461"/>
      <c r="G28" s="461"/>
      <c r="H28" s="461"/>
      <c r="I28" s="461"/>
      <c r="J28" s="461"/>
      <c r="K28" s="462"/>
      <c r="L28" s="484"/>
      <c r="M28" s="485"/>
      <c r="N28" s="485"/>
      <c r="O28" s="485"/>
      <c r="P28" s="485"/>
      <c r="Q28" s="485"/>
      <c r="R28" s="486"/>
      <c r="S28" s="94"/>
      <c r="T28" s="199"/>
    </row>
    <row r="29" spans="1:20" s="47" customFormat="1" ht="24" customHeight="1" x14ac:dyDescent="0.25">
      <c r="A29" s="455"/>
      <c r="B29" s="456"/>
      <c r="C29" s="456"/>
      <c r="D29" s="456"/>
      <c r="E29" s="457"/>
      <c r="F29" s="458"/>
      <c r="G29" s="458"/>
      <c r="H29" s="458"/>
      <c r="I29" s="458"/>
      <c r="J29" s="458"/>
      <c r="K29" s="459"/>
      <c r="L29" s="481"/>
      <c r="M29" s="482"/>
      <c r="N29" s="482"/>
      <c r="O29" s="482"/>
      <c r="P29" s="482"/>
      <c r="Q29" s="482"/>
      <c r="R29" s="483"/>
      <c r="S29" s="94"/>
      <c r="T29" s="197"/>
    </row>
    <row r="30" spans="1:20" s="47" customFormat="1" ht="24" customHeight="1" x14ac:dyDescent="0.25">
      <c r="A30" s="455"/>
      <c r="B30" s="456"/>
      <c r="C30" s="456"/>
      <c r="D30" s="456"/>
      <c r="E30" s="460"/>
      <c r="F30" s="461"/>
      <c r="G30" s="461"/>
      <c r="H30" s="461"/>
      <c r="I30" s="461"/>
      <c r="J30" s="461"/>
      <c r="K30" s="462"/>
      <c r="L30" s="484"/>
      <c r="M30" s="485"/>
      <c r="N30" s="485"/>
      <c r="O30" s="485"/>
      <c r="P30" s="485"/>
      <c r="Q30" s="485"/>
      <c r="R30" s="486"/>
      <c r="S30" s="94"/>
      <c r="T30" s="197"/>
    </row>
    <row r="31" spans="1:20" s="47" customFormat="1" ht="24" customHeight="1" x14ac:dyDescent="0.25">
      <c r="A31" s="455"/>
      <c r="B31" s="456"/>
      <c r="C31" s="456"/>
      <c r="D31" s="456"/>
      <c r="E31" s="457"/>
      <c r="F31" s="458"/>
      <c r="G31" s="458"/>
      <c r="H31" s="458"/>
      <c r="I31" s="458"/>
      <c r="J31" s="458"/>
      <c r="K31" s="459"/>
      <c r="L31" s="487"/>
      <c r="M31" s="488"/>
      <c r="N31" s="488"/>
      <c r="O31" s="488"/>
      <c r="P31" s="488"/>
      <c r="Q31" s="488"/>
      <c r="R31" s="489"/>
      <c r="S31" s="94"/>
      <c r="T31" s="197"/>
    </row>
    <row r="32" spans="1:20" s="47" customFormat="1" ht="24" customHeight="1" x14ac:dyDescent="0.25">
      <c r="A32" s="455"/>
      <c r="B32" s="456"/>
      <c r="C32" s="456"/>
      <c r="D32" s="456"/>
      <c r="E32" s="460"/>
      <c r="F32" s="461"/>
      <c r="G32" s="461"/>
      <c r="H32" s="461"/>
      <c r="I32" s="461"/>
      <c r="J32" s="461"/>
      <c r="K32" s="462"/>
      <c r="L32" s="484"/>
      <c r="M32" s="485"/>
      <c r="N32" s="485"/>
      <c r="O32" s="485"/>
      <c r="P32" s="485"/>
      <c r="Q32" s="485"/>
      <c r="R32" s="486"/>
      <c r="S32" s="94"/>
      <c r="T32" s="197"/>
    </row>
    <row r="33" spans="1:20" s="1" customFormat="1" ht="12" customHeight="1" x14ac:dyDescent="0.25">
      <c r="A33" s="128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6"/>
      <c r="T33" s="197"/>
    </row>
    <row r="34" spans="1:20" s="3" customFormat="1" ht="12" customHeight="1" x14ac:dyDescent="0.25">
      <c r="A34" s="21"/>
      <c r="I34" s="20"/>
      <c r="J34" s="20"/>
      <c r="K34" s="20"/>
      <c r="L34" s="20"/>
      <c r="M34" s="20"/>
      <c r="N34" s="20"/>
      <c r="O34" s="4"/>
      <c r="T34" s="197"/>
    </row>
    <row r="35" spans="1:20" s="47" customFormat="1" ht="15" customHeight="1" x14ac:dyDescent="0.25">
      <c r="A35" s="264"/>
      <c r="B35" s="265" t="s">
        <v>90</v>
      </c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7"/>
      <c r="T35" s="208"/>
    </row>
    <row r="36" spans="1:20" s="1" customFormat="1" ht="4" customHeight="1" x14ac:dyDescent="0.25">
      <c r="A36" s="130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50"/>
      <c r="T36" s="197"/>
    </row>
    <row r="37" spans="1:20" s="1" customFormat="1" ht="18" customHeight="1" x14ac:dyDescent="0.25">
      <c r="A37" s="187"/>
      <c r="B37" s="221" t="s">
        <v>196</v>
      </c>
      <c r="C37" s="175"/>
      <c r="D37" s="175"/>
      <c r="E37" s="472" t="s">
        <v>4</v>
      </c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473"/>
      <c r="Q37" s="474"/>
      <c r="R37" s="27"/>
      <c r="S37" s="303"/>
      <c r="T37" s="197"/>
    </row>
    <row r="38" spans="1:20" s="1" customFormat="1" ht="5.15" customHeight="1" x14ac:dyDescent="0.25">
      <c r="A38" s="187"/>
      <c r="B38" s="222"/>
      <c r="C38" s="175"/>
      <c r="D38" s="175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63"/>
      <c r="T38" s="197"/>
    </row>
    <row r="39" spans="1:20" s="1" customFormat="1" ht="18" customHeight="1" x14ac:dyDescent="0.25">
      <c r="A39" s="187"/>
      <c r="B39" s="221" t="s">
        <v>121</v>
      </c>
      <c r="C39" s="175"/>
      <c r="D39" s="175"/>
      <c r="E39" s="27"/>
      <c r="F39" s="27"/>
      <c r="G39" s="27"/>
      <c r="H39" s="27"/>
      <c r="I39" s="27"/>
      <c r="J39" s="472" t="s">
        <v>4</v>
      </c>
      <c r="K39" s="473"/>
      <c r="L39" s="474"/>
      <c r="M39" s="27"/>
      <c r="N39" s="27"/>
      <c r="O39" s="27"/>
      <c r="P39" s="27"/>
      <c r="Q39" s="27"/>
      <c r="R39" s="27"/>
      <c r="S39" s="63"/>
      <c r="T39" s="200"/>
    </row>
    <row r="40" spans="1:20" s="1" customFormat="1" ht="5.15" customHeight="1" x14ac:dyDescent="0.25">
      <c r="A40" s="187"/>
      <c r="B40" s="305"/>
      <c r="C40" s="306"/>
      <c r="D40" s="306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63"/>
      <c r="T40" s="197"/>
    </row>
    <row r="41" spans="1:20" s="1" customFormat="1" ht="5.15" customHeight="1" x14ac:dyDescent="0.25">
      <c r="A41" s="187"/>
      <c r="B41" s="222"/>
      <c r="C41" s="175"/>
      <c r="D41" s="175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63"/>
      <c r="T41" s="197"/>
    </row>
    <row r="42" spans="1:20" s="1" customFormat="1" ht="18" customHeight="1" x14ac:dyDescent="0.25">
      <c r="A42" s="187"/>
      <c r="B42" s="221" t="s">
        <v>122</v>
      </c>
      <c r="C42" s="175"/>
      <c r="D42" s="175"/>
      <c r="E42" s="27"/>
      <c r="F42" s="27"/>
      <c r="G42" s="27"/>
      <c r="H42" s="27"/>
      <c r="I42" s="27"/>
      <c r="J42" s="452"/>
      <c r="K42" s="453"/>
      <c r="L42" s="454"/>
      <c r="M42" s="136" t="s">
        <v>123</v>
      </c>
      <c r="N42" s="136"/>
      <c r="O42" s="27"/>
      <c r="P42" s="27"/>
      <c r="Q42" s="27"/>
      <c r="R42" s="27"/>
      <c r="S42" s="63"/>
      <c r="T42" s="197"/>
    </row>
    <row r="43" spans="1:20" s="1" customFormat="1" ht="5.15" customHeight="1" x14ac:dyDescent="0.25">
      <c r="A43" s="187"/>
      <c r="B43" s="223"/>
      <c r="C43" s="175"/>
      <c r="D43" s="175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63"/>
      <c r="T43" s="197"/>
    </row>
    <row r="44" spans="1:20" s="1" customFormat="1" ht="12" customHeight="1" x14ac:dyDescent="0.25">
      <c r="A44" s="187"/>
      <c r="B44" s="304" t="s">
        <v>124</v>
      </c>
      <c r="C44" s="175"/>
      <c r="D44" s="175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63"/>
      <c r="T44" s="197"/>
    </row>
    <row r="45" spans="1:20" s="1" customFormat="1" ht="5.15" customHeight="1" x14ac:dyDescent="0.25">
      <c r="A45" s="187"/>
      <c r="B45" s="223"/>
      <c r="C45" s="175"/>
      <c r="D45" s="175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63"/>
      <c r="T45" s="197"/>
    </row>
    <row r="46" spans="1:20" s="1" customFormat="1" ht="18" customHeight="1" x14ac:dyDescent="0.25">
      <c r="A46" s="187"/>
      <c r="B46" s="221" t="s">
        <v>126</v>
      </c>
      <c r="C46" s="175"/>
      <c r="D46" s="175"/>
      <c r="E46" s="27"/>
      <c r="F46" s="27"/>
      <c r="G46" s="27"/>
      <c r="H46" s="27"/>
      <c r="I46" s="27"/>
      <c r="J46" s="452"/>
      <c r="K46" s="453"/>
      <c r="L46" s="454"/>
      <c r="M46" s="136" t="s">
        <v>127</v>
      </c>
      <c r="N46" s="136"/>
      <c r="O46" s="27"/>
      <c r="P46" s="27"/>
      <c r="Q46" s="27"/>
      <c r="R46" s="27"/>
      <c r="S46" s="63"/>
      <c r="T46" s="197"/>
    </row>
    <row r="47" spans="1:20" s="1" customFormat="1" ht="5.15" customHeight="1" x14ac:dyDescent="0.25">
      <c r="A47" s="187"/>
      <c r="B47" s="307"/>
      <c r="C47" s="306"/>
      <c r="D47" s="306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63"/>
      <c r="T47" s="197"/>
    </row>
    <row r="48" spans="1:20" s="1" customFormat="1" ht="5.15" customHeight="1" x14ac:dyDescent="0.25">
      <c r="A48" s="187"/>
      <c r="B48" s="2"/>
      <c r="C48" s="175"/>
      <c r="D48" s="175"/>
      <c r="E48" s="27"/>
      <c r="F48" s="27"/>
      <c r="G48" s="27"/>
      <c r="H48" s="27"/>
      <c r="I48" s="27"/>
      <c r="J48" s="27"/>
      <c r="K48" s="27"/>
      <c r="L48" s="136"/>
      <c r="M48" s="136"/>
      <c r="N48" s="27"/>
      <c r="O48" s="27"/>
      <c r="P48" s="27"/>
      <c r="Q48" s="27"/>
      <c r="R48" s="27"/>
      <c r="S48" s="63"/>
      <c r="T48" s="197"/>
    </row>
    <row r="49" spans="1:20" s="1" customFormat="1" ht="18" customHeight="1" x14ac:dyDescent="0.25">
      <c r="A49" s="187"/>
      <c r="B49" s="221" t="s">
        <v>145</v>
      </c>
      <c r="C49" s="175"/>
      <c r="D49" s="175"/>
      <c r="E49" s="27"/>
      <c r="F49" s="27"/>
      <c r="G49" s="27"/>
      <c r="H49" s="27"/>
      <c r="I49" s="27"/>
      <c r="J49" s="469"/>
      <c r="K49" s="470"/>
      <c r="L49" s="471"/>
      <c r="M49" s="27"/>
      <c r="N49" s="27"/>
      <c r="O49" s="27"/>
      <c r="P49" s="27"/>
      <c r="Q49" s="27"/>
      <c r="R49" s="193"/>
      <c r="S49" s="63"/>
      <c r="T49" s="197"/>
    </row>
    <row r="50" spans="1:20" s="3" customFormat="1" ht="4" customHeight="1" x14ac:dyDescent="0.25">
      <c r="A50" s="98"/>
      <c r="B50" s="18"/>
      <c r="C50" s="18"/>
      <c r="D50" s="18"/>
      <c r="E50" s="18"/>
      <c r="F50" s="18"/>
      <c r="G50" s="18"/>
      <c r="H50" s="18"/>
      <c r="I50" s="99"/>
      <c r="J50" s="99"/>
      <c r="K50" s="99"/>
      <c r="L50" s="99"/>
      <c r="M50" s="99"/>
      <c r="N50" s="99"/>
      <c r="O50" s="100"/>
      <c r="P50" s="18"/>
      <c r="Q50" s="18"/>
      <c r="R50" s="18"/>
      <c r="S50" s="17"/>
      <c r="T50" s="197"/>
    </row>
    <row r="51" spans="1:20" s="3" customFormat="1" ht="12" customHeight="1" x14ac:dyDescent="0.25">
      <c r="A51" s="16"/>
      <c r="B51" s="8"/>
      <c r="C51" s="8"/>
      <c r="D51" s="8"/>
      <c r="E51" s="8"/>
      <c r="F51" s="8"/>
      <c r="G51" s="8"/>
      <c r="H51" s="8"/>
      <c r="I51" s="20"/>
      <c r="J51" s="20"/>
      <c r="K51" s="20"/>
      <c r="L51" s="20"/>
      <c r="M51" s="20"/>
      <c r="N51" s="20"/>
      <c r="O51" s="95"/>
      <c r="P51" s="8"/>
      <c r="Q51" s="8"/>
      <c r="R51" s="8"/>
      <c r="S51" s="8"/>
      <c r="T51" s="197"/>
    </row>
    <row r="52" spans="1:20" s="3" customFormat="1" ht="12" customHeight="1" x14ac:dyDescent="0.25">
      <c r="A52" s="16"/>
      <c r="B52" s="8"/>
      <c r="C52" s="8"/>
      <c r="D52" s="8"/>
      <c r="E52" s="8"/>
      <c r="F52" s="8"/>
      <c r="G52" s="8"/>
      <c r="H52" s="8"/>
      <c r="L52" s="20"/>
      <c r="M52" s="20"/>
      <c r="N52" s="20"/>
      <c r="O52" s="95"/>
      <c r="P52" s="8"/>
      <c r="Q52" s="8"/>
      <c r="R52" s="8"/>
      <c r="S52" s="8"/>
      <c r="T52" s="197"/>
    </row>
    <row r="53" spans="1:20" s="3" customFormat="1" ht="12" customHeight="1" x14ac:dyDescent="0.25">
      <c r="A53" s="16"/>
      <c r="B53" s="8"/>
      <c r="C53" s="8"/>
      <c r="D53" s="8"/>
      <c r="E53" s="8"/>
      <c r="F53" s="8"/>
      <c r="G53" s="8"/>
      <c r="H53" s="8"/>
      <c r="I53" s="20"/>
      <c r="J53" s="20"/>
      <c r="K53" s="20"/>
      <c r="L53" s="20"/>
      <c r="M53" s="20"/>
      <c r="N53" s="20"/>
      <c r="R53" s="8"/>
      <c r="S53" s="8"/>
      <c r="T53" s="197"/>
    </row>
    <row r="54" spans="1:20" s="3" customFormat="1" ht="12" customHeight="1" x14ac:dyDescent="0.25">
      <c r="A54" s="16"/>
      <c r="B54" s="8"/>
      <c r="C54" s="8"/>
      <c r="D54" s="8"/>
      <c r="E54" s="8"/>
      <c r="F54" s="8"/>
      <c r="G54" s="8"/>
      <c r="H54" s="8"/>
      <c r="I54" s="20"/>
      <c r="J54" s="20"/>
      <c r="K54" s="20"/>
      <c r="L54" s="20"/>
      <c r="M54" s="20"/>
      <c r="N54" s="20"/>
      <c r="O54" s="95"/>
      <c r="P54" s="8"/>
      <c r="Q54" s="8"/>
      <c r="R54" s="8"/>
      <c r="S54" s="8"/>
      <c r="T54" s="197"/>
    </row>
    <row r="55" spans="1:20" s="3" customFormat="1" ht="12" customHeight="1" x14ac:dyDescent="0.25">
      <c r="A55" s="16"/>
      <c r="B55" s="8"/>
      <c r="C55" s="8"/>
      <c r="D55" s="8"/>
      <c r="E55" s="8"/>
      <c r="F55" s="8"/>
      <c r="G55" s="8"/>
      <c r="H55" s="8"/>
      <c r="I55" s="20"/>
      <c r="J55" s="20"/>
      <c r="K55" s="20"/>
      <c r="L55" s="20"/>
      <c r="M55" s="20"/>
      <c r="N55" s="20"/>
      <c r="O55" s="95"/>
      <c r="P55" s="8"/>
      <c r="Q55" s="8"/>
      <c r="R55" s="8"/>
      <c r="S55" s="8"/>
      <c r="T55" s="197"/>
    </row>
    <row r="56" spans="1:20" s="3" customFormat="1" ht="12" customHeight="1" x14ac:dyDescent="0.25">
      <c r="A56" s="16"/>
      <c r="B56" s="8"/>
      <c r="C56" s="8"/>
      <c r="D56" s="8"/>
      <c r="E56" s="8"/>
      <c r="F56" s="8"/>
      <c r="G56" s="8"/>
      <c r="H56" s="8"/>
      <c r="I56" s="20"/>
      <c r="J56" s="20"/>
      <c r="K56" s="20"/>
      <c r="L56" s="20"/>
      <c r="M56" s="20"/>
      <c r="N56" s="20"/>
      <c r="O56" s="95"/>
      <c r="P56" s="8"/>
      <c r="Q56" s="8"/>
      <c r="R56" s="8"/>
      <c r="S56" s="8"/>
      <c r="T56" s="197"/>
    </row>
    <row r="57" spans="1:20" s="3" customFormat="1" ht="12" customHeight="1" x14ac:dyDescent="0.25">
      <c r="A57" s="16"/>
      <c r="B57" s="8"/>
      <c r="C57" s="8"/>
      <c r="D57" s="8"/>
      <c r="E57" s="8"/>
      <c r="F57" s="8"/>
      <c r="G57" s="8"/>
      <c r="H57" s="8"/>
      <c r="I57" s="20"/>
      <c r="J57" s="20"/>
      <c r="K57" s="20"/>
      <c r="L57" s="20"/>
      <c r="M57" s="20"/>
      <c r="N57" s="20"/>
      <c r="O57" s="95"/>
      <c r="P57" s="8"/>
      <c r="Q57" s="8"/>
      <c r="R57" s="8"/>
      <c r="S57" s="8"/>
      <c r="T57" s="197"/>
    </row>
    <row r="58" spans="1:20" s="3" customFormat="1" ht="12" customHeight="1" x14ac:dyDescent="0.25">
      <c r="A58" s="16"/>
      <c r="B58" s="8"/>
      <c r="C58" s="8"/>
      <c r="D58" s="8"/>
      <c r="E58" s="8"/>
      <c r="F58" s="8"/>
      <c r="G58" s="8"/>
      <c r="H58" s="8"/>
      <c r="I58" s="20"/>
      <c r="J58" s="20"/>
      <c r="K58" s="20"/>
      <c r="L58" s="20"/>
      <c r="M58" s="20"/>
      <c r="N58" s="20"/>
      <c r="O58" s="95"/>
      <c r="P58" s="8"/>
      <c r="Q58" s="8"/>
      <c r="R58" s="8"/>
      <c r="S58" s="8"/>
      <c r="T58" s="197"/>
    </row>
    <row r="59" spans="1:20" s="3" customFormat="1" ht="12" customHeight="1" x14ac:dyDescent="0.25">
      <c r="A59" s="16"/>
      <c r="B59" s="8"/>
      <c r="C59" s="8"/>
      <c r="D59" s="8"/>
      <c r="E59" s="8"/>
      <c r="F59" s="8"/>
      <c r="G59" s="8"/>
      <c r="H59" s="8"/>
      <c r="I59" s="20"/>
      <c r="J59" s="20"/>
      <c r="K59" s="20"/>
      <c r="L59" s="20"/>
      <c r="M59" s="20"/>
      <c r="N59" s="20"/>
      <c r="O59" s="95"/>
      <c r="P59" s="8"/>
      <c r="Q59" s="8"/>
      <c r="R59" s="8"/>
      <c r="S59" s="8"/>
      <c r="T59" s="197"/>
    </row>
    <row r="60" spans="1:20" s="3" customFormat="1" ht="12" customHeight="1" x14ac:dyDescent="0.25">
      <c r="A60" s="16"/>
      <c r="B60" s="8"/>
      <c r="C60" s="8"/>
      <c r="D60" s="8"/>
      <c r="E60" s="8"/>
      <c r="F60" s="8"/>
      <c r="G60" s="8"/>
      <c r="H60" s="8"/>
      <c r="I60" s="20"/>
      <c r="J60" s="20"/>
      <c r="K60" s="20"/>
      <c r="L60" s="20"/>
      <c r="M60" s="20"/>
      <c r="N60" s="20"/>
      <c r="O60" s="95"/>
      <c r="P60" s="8"/>
      <c r="Q60" s="8"/>
      <c r="R60" s="8"/>
      <c r="S60" s="8"/>
      <c r="T60" s="197"/>
    </row>
    <row r="61" spans="1:20" s="3" customFormat="1" ht="12" customHeight="1" x14ac:dyDescent="0.25">
      <c r="A61" s="16"/>
      <c r="B61" s="8"/>
      <c r="C61" s="8"/>
      <c r="D61" s="8"/>
      <c r="E61" s="8"/>
      <c r="F61" s="8"/>
      <c r="G61" s="8"/>
      <c r="H61" s="8"/>
      <c r="I61" s="20"/>
      <c r="J61" s="20"/>
      <c r="K61" s="20"/>
      <c r="L61" s="20"/>
      <c r="M61" s="20"/>
      <c r="N61" s="20"/>
      <c r="O61" s="95"/>
      <c r="P61" s="8"/>
      <c r="Q61" s="8"/>
      <c r="R61" s="8"/>
      <c r="S61" s="8"/>
      <c r="T61" s="197"/>
    </row>
    <row r="62" spans="1:20" s="3" customFormat="1" ht="12" customHeight="1" x14ac:dyDescent="0.25">
      <c r="A62" s="16"/>
      <c r="B62" s="8"/>
      <c r="C62" s="8"/>
      <c r="D62" s="8"/>
      <c r="E62" s="8"/>
      <c r="F62" s="8"/>
      <c r="G62" s="8"/>
      <c r="H62" s="8"/>
      <c r="I62" s="20"/>
      <c r="J62" s="20"/>
      <c r="K62" s="20"/>
      <c r="L62" s="20"/>
      <c r="M62" s="20"/>
      <c r="N62" s="20"/>
      <c r="O62" s="95"/>
      <c r="P62" s="8"/>
      <c r="Q62" s="8"/>
      <c r="R62" s="8"/>
      <c r="S62" s="8"/>
      <c r="T62" s="197"/>
    </row>
    <row r="63" spans="1:20" s="3" customFormat="1" ht="12" customHeight="1" x14ac:dyDescent="0.25">
      <c r="A63" s="16"/>
      <c r="B63" s="8"/>
      <c r="C63" s="8"/>
      <c r="D63" s="8"/>
      <c r="E63" s="8"/>
      <c r="F63" s="8"/>
      <c r="G63" s="8"/>
      <c r="H63" s="8"/>
      <c r="O63" s="4"/>
      <c r="T63" s="197"/>
    </row>
    <row r="64" spans="1:20" s="3" customFormat="1" ht="4" customHeight="1" x14ac:dyDescent="0.25">
      <c r="A64" s="15"/>
      <c r="B64" s="14"/>
      <c r="C64" s="14"/>
      <c r="D64" s="14"/>
      <c r="E64" s="8"/>
      <c r="F64" s="8"/>
      <c r="G64" s="8"/>
      <c r="H64" s="8"/>
      <c r="O64" s="4"/>
      <c r="T64" s="197"/>
    </row>
    <row r="65" spans="1:20" s="1" customFormat="1" ht="12" customHeight="1" x14ac:dyDescent="0.25">
      <c r="A65" s="85" t="s">
        <v>87</v>
      </c>
      <c r="B65" s="86" t="s">
        <v>1</v>
      </c>
      <c r="C65" s="8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197"/>
    </row>
    <row r="66" spans="1:20" s="3" customFormat="1" ht="4" customHeight="1" x14ac:dyDescent="0.25">
      <c r="A66" s="9"/>
      <c r="B66" s="8"/>
      <c r="C66" s="8"/>
      <c r="D66" s="8"/>
      <c r="E66" s="8"/>
      <c r="F66" s="8"/>
      <c r="G66" s="8"/>
      <c r="H66" s="8"/>
      <c r="O66" s="4"/>
      <c r="T66" s="197"/>
    </row>
    <row r="67" spans="1:20" s="3" customFormat="1" x14ac:dyDescent="0.25">
      <c r="A67" s="6" t="str">
        <f>'Seite 1'!$A$63</f>
        <v>Antrag Schulsozialarbeit</v>
      </c>
      <c r="O67" s="4"/>
      <c r="S67" s="7" t="str">
        <f ca="1">CONCATENATE(IF('Seite 1'!$E$25=0,"Antragsteller:in",'Seite 1'!$E$25)," - Antrag vom ",IF('Seite 1'!$O$20="","……………..",TEXT('Seite 1'!$O$20,"TT.MM.JJ")))</f>
        <v>Antragsteller:in - Antrag vom 09.10.23</v>
      </c>
      <c r="T67" s="197"/>
    </row>
    <row r="68" spans="1:20" s="3" customFormat="1" x14ac:dyDescent="0.25">
      <c r="A68" s="6" t="str">
        <f>'Seite 1'!$A$64</f>
        <v>Formularversion: V 2.1 vom 09.10.23 - öffentlich -</v>
      </c>
      <c r="O68" s="4"/>
      <c r="S68" s="5" t="str">
        <f ca="1">CONCATENATE("Ausdruck vom "&amp;TEXT(TODAY(),"TT.MM.JJ"))</f>
        <v>Ausdruck vom 09.10.23</v>
      </c>
      <c r="T68" s="197"/>
    </row>
  </sheetData>
  <sheetProtection password="EF62" sheet="1" objects="1" scenarios="1" selectLockedCells="1" autoFilter="0"/>
  <mergeCells count="24">
    <mergeCell ref="J49:L49"/>
    <mergeCell ref="J39:L39"/>
    <mergeCell ref="J42:L42"/>
    <mergeCell ref="O1:S1"/>
    <mergeCell ref="P7:R7"/>
    <mergeCell ref="P10:R10"/>
    <mergeCell ref="P13:R13"/>
    <mergeCell ref="L27:R28"/>
    <mergeCell ref="L29:R30"/>
    <mergeCell ref="L31:R32"/>
    <mergeCell ref="P19:R19"/>
    <mergeCell ref="E18:N21"/>
    <mergeCell ref="E37:Q37"/>
    <mergeCell ref="J46:L46"/>
    <mergeCell ref="L25:R26"/>
    <mergeCell ref="A25:D32"/>
    <mergeCell ref="E27:K27"/>
    <mergeCell ref="E28:K28"/>
    <mergeCell ref="E31:K31"/>
    <mergeCell ref="E32:K32"/>
    <mergeCell ref="E29:K29"/>
    <mergeCell ref="E30:K30"/>
    <mergeCell ref="E25:K25"/>
    <mergeCell ref="E26:K26"/>
  </mergeCells>
  <phoneticPr fontId="8" type="noConversion"/>
  <dataValidations count="2">
    <dataValidation type="list" allowBlank="1" showErrorMessage="1" errorTitle="Ergebnis" error="Bitte auswählen!" sqref="E37:Q37">
      <formula1>Ausrichtung</formula1>
    </dataValidation>
    <dataValidation type="list" allowBlank="1" showErrorMessage="1" errorTitle="Ergebnis" error="Bitte auswählen!" sqref="J39:L39 P19:R19">
      <formula1>Ergebnis</formula1>
    </dataValidation>
  </dataValidations>
  <pageMargins left="0.59055118110236227" right="0.19685039370078741" top="0.19685039370078741" bottom="0.19685039370078741" header="0.19685039370078741" footer="0.19685039370078741"/>
  <pageSetup paperSize="9" orientation="portrait" horizontalDpi="300" verticalDpi="300" r:id="rId1"/>
  <headerFooter alignWithMargins="0">
    <oddFooter>&amp;C&amp;8&amp;A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showGridLines="0" zoomScaleNormal="100" zoomScaleSheetLayoutView="100" workbookViewId="0">
      <selection activeCell="G5" sqref="G5:R5"/>
    </sheetView>
  </sheetViews>
  <sheetFormatPr baseColWidth="10" defaultColWidth="11.453125" defaultRowHeight="11.5" x14ac:dyDescent="0.25"/>
  <cols>
    <col min="1" max="1" width="1.7265625" style="3" customWidth="1"/>
    <col min="2" max="4" width="6.54296875" style="3" customWidth="1"/>
    <col min="5" max="11" width="5.1796875" style="3" customWidth="1"/>
    <col min="12" max="12" width="5.1796875" style="4" customWidth="1"/>
    <col min="13" max="18" width="5.1796875" style="3" customWidth="1"/>
    <col min="19" max="19" width="1.7265625" style="3" customWidth="1"/>
    <col min="20" max="16384" width="11.453125" style="3"/>
  </cols>
  <sheetData>
    <row r="1" spans="1:19" ht="15" customHeight="1" x14ac:dyDescent="0.25">
      <c r="A1" s="21"/>
      <c r="I1" s="8"/>
      <c r="N1" s="22" t="str">
        <f>'Seite 1'!$K$21</f>
        <v xml:space="preserve">Aktenzeichen </v>
      </c>
      <c r="O1" s="475">
        <f>'Seite 1'!$O$21</f>
        <v>0</v>
      </c>
      <c r="P1" s="476"/>
      <c r="Q1" s="476"/>
      <c r="R1" s="476"/>
      <c r="S1" s="477"/>
    </row>
    <row r="2" spans="1:19" ht="5.15" customHeight="1" x14ac:dyDescent="0.25">
      <c r="A2" s="21"/>
      <c r="I2" s="8"/>
      <c r="K2" s="22"/>
      <c r="L2" s="202"/>
      <c r="M2" s="202"/>
      <c r="N2" s="202"/>
      <c r="O2" s="12"/>
    </row>
    <row r="3" spans="1:19" s="47" customFormat="1" ht="15" customHeight="1" x14ac:dyDescent="0.25">
      <c r="A3" s="264"/>
      <c r="B3" s="265" t="s">
        <v>146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7"/>
    </row>
    <row r="4" spans="1:19" s="47" customFormat="1" ht="12" customHeight="1" x14ac:dyDescent="0.25">
      <c r="A4" s="227"/>
      <c r="B4" s="228"/>
      <c r="C4" s="228"/>
      <c r="D4" s="228"/>
      <c r="E4" s="228"/>
      <c r="F4" s="228"/>
      <c r="G4" s="228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63"/>
    </row>
    <row r="5" spans="1:19" s="47" customFormat="1" ht="18" customHeight="1" x14ac:dyDescent="0.25">
      <c r="A5" s="187"/>
      <c r="B5" s="308" t="s">
        <v>231</v>
      </c>
      <c r="C5" s="359" t="s">
        <v>188</v>
      </c>
      <c r="D5" s="360"/>
      <c r="E5" s="360"/>
      <c r="F5" s="360"/>
      <c r="G5" s="500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2"/>
      <c r="S5" s="94"/>
    </row>
    <row r="6" spans="1:19" s="47" customFormat="1" ht="18" customHeight="1" x14ac:dyDescent="0.25">
      <c r="A6" s="187"/>
      <c r="B6" s="358"/>
      <c r="C6" s="359" t="s">
        <v>144</v>
      </c>
      <c r="D6" s="360"/>
      <c r="E6" s="360"/>
      <c r="F6" s="360"/>
      <c r="G6" s="500"/>
      <c r="H6" s="501"/>
      <c r="I6" s="501"/>
      <c r="J6" s="501"/>
      <c r="K6" s="501"/>
      <c r="L6" s="501"/>
      <c r="M6" s="501"/>
      <c r="N6" s="501"/>
      <c r="O6" s="501"/>
      <c r="P6" s="501"/>
      <c r="Q6" s="501"/>
      <c r="R6" s="502"/>
      <c r="S6" s="94"/>
    </row>
    <row r="7" spans="1:19" s="47" customFormat="1" ht="18" customHeight="1" x14ac:dyDescent="0.25">
      <c r="A7" s="187"/>
      <c r="B7" s="309"/>
      <c r="C7" s="361" t="s">
        <v>216</v>
      </c>
      <c r="D7" s="362"/>
      <c r="E7" s="362"/>
      <c r="F7" s="362"/>
      <c r="G7" s="497" t="s">
        <v>4</v>
      </c>
      <c r="H7" s="498"/>
      <c r="I7" s="498"/>
      <c r="J7" s="498"/>
      <c r="K7" s="499"/>
      <c r="L7" s="363"/>
      <c r="M7" s="363"/>
      <c r="N7" s="363"/>
      <c r="O7" s="363"/>
      <c r="P7" s="363"/>
      <c r="Q7" s="363"/>
      <c r="R7" s="364"/>
      <c r="S7" s="94"/>
    </row>
    <row r="8" spans="1:19" s="47" customFormat="1" ht="12" customHeight="1" x14ac:dyDescent="0.25">
      <c r="A8" s="187"/>
      <c r="B8" s="13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94"/>
    </row>
    <row r="9" spans="1:19" s="47" customFormat="1" ht="18" customHeight="1" x14ac:dyDescent="0.25">
      <c r="A9" s="187"/>
      <c r="B9" s="308" t="s">
        <v>232</v>
      </c>
      <c r="C9" s="359" t="s">
        <v>188</v>
      </c>
      <c r="D9" s="360"/>
      <c r="E9" s="360"/>
      <c r="F9" s="360"/>
      <c r="G9" s="500"/>
      <c r="H9" s="501"/>
      <c r="I9" s="501"/>
      <c r="J9" s="501"/>
      <c r="K9" s="501"/>
      <c r="L9" s="501"/>
      <c r="M9" s="501"/>
      <c r="N9" s="501"/>
      <c r="O9" s="501"/>
      <c r="P9" s="501"/>
      <c r="Q9" s="501"/>
      <c r="R9" s="502"/>
      <c r="S9" s="94"/>
    </row>
    <row r="10" spans="1:19" s="47" customFormat="1" ht="18" customHeight="1" x14ac:dyDescent="0.25">
      <c r="A10" s="187"/>
      <c r="B10" s="358"/>
      <c r="C10" s="359" t="s">
        <v>144</v>
      </c>
      <c r="D10" s="360"/>
      <c r="E10" s="360"/>
      <c r="F10" s="360"/>
      <c r="G10" s="500"/>
      <c r="H10" s="501"/>
      <c r="I10" s="501"/>
      <c r="J10" s="501"/>
      <c r="K10" s="501"/>
      <c r="L10" s="501"/>
      <c r="M10" s="501"/>
      <c r="N10" s="501"/>
      <c r="O10" s="501"/>
      <c r="P10" s="501"/>
      <c r="Q10" s="501"/>
      <c r="R10" s="502"/>
      <c r="S10" s="94"/>
    </row>
    <row r="11" spans="1:19" s="47" customFormat="1" ht="18" customHeight="1" x14ac:dyDescent="0.25">
      <c r="A11" s="187"/>
      <c r="B11" s="309"/>
      <c r="C11" s="361" t="s">
        <v>216</v>
      </c>
      <c r="D11" s="362"/>
      <c r="E11" s="362"/>
      <c r="F11" s="362"/>
      <c r="G11" s="497" t="s">
        <v>4</v>
      </c>
      <c r="H11" s="498"/>
      <c r="I11" s="498"/>
      <c r="J11" s="498"/>
      <c r="K11" s="499"/>
      <c r="L11" s="363"/>
      <c r="M11" s="363"/>
      <c r="N11" s="363"/>
      <c r="O11" s="363"/>
      <c r="P11" s="363"/>
      <c r="Q11" s="363"/>
      <c r="R11" s="364"/>
      <c r="S11" s="94"/>
    </row>
    <row r="12" spans="1:19" s="47" customFormat="1" ht="12" customHeight="1" x14ac:dyDescent="0.25">
      <c r="A12" s="187"/>
      <c r="B12" s="13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94"/>
    </row>
    <row r="13" spans="1:19" s="47" customFormat="1" ht="18" customHeight="1" x14ac:dyDescent="0.25">
      <c r="A13" s="187"/>
      <c r="B13" s="308" t="s">
        <v>233</v>
      </c>
      <c r="C13" s="359" t="s">
        <v>188</v>
      </c>
      <c r="D13" s="360"/>
      <c r="E13" s="360"/>
      <c r="F13" s="360"/>
      <c r="G13" s="500"/>
      <c r="H13" s="501"/>
      <c r="I13" s="501"/>
      <c r="J13" s="501"/>
      <c r="K13" s="501"/>
      <c r="L13" s="501"/>
      <c r="M13" s="501"/>
      <c r="N13" s="501"/>
      <c r="O13" s="501"/>
      <c r="P13" s="501"/>
      <c r="Q13" s="501"/>
      <c r="R13" s="502"/>
      <c r="S13" s="94"/>
    </row>
    <row r="14" spans="1:19" s="47" customFormat="1" ht="18" customHeight="1" x14ac:dyDescent="0.25">
      <c r="A14" s="187"/>
      <c r="B14" s="358"/>
      <c r="C14" s="359" t="s">
        <v>144</v>
      </c>
      <c r="D14" s="360"/>
      <c r="E14" s="360"/>
      <c r="F14" s="360"/>
      <c r="G14" s="500"/>
      <c r="H14" s="501"/>
      <c r="I14" s="501"/>
      <c r="J14" s="501"/>
      <c r="K14" s="501"/>
      <c r="L14" s="501"/>
      <c r="M14" s="501"/>
      <c r="N14" s="501"/>
      <c r="O14" s="501"/>
      <c r="P14" s="501"/>
      <c r="Q14" s="501"/>
      <c r="R14" s="502"/>
      <c r="S14" s="94"/>
    </row>
    <row r="15" spans="1:19" s="47" customFormat="1" ht="18" customHeight="1" x14ac:dyDescent="0.25">
      <c r="A15" s="187"/>
      <c r="B15" s="309"/>
      <c r="C15" s="361" t="s">
        <v>216</v>
      </c>
      <c r="D15" s="362"/>
      <c r="E15" s="362"/>
      <c r="F15" s="362"/>
      <c r="G15" s="497" t="s">
        <v>4</v>
      </c>
      <c r="H15" s="498"/>
      <c r="I15" s="498"/>
      <c r="J15" s="498"/>
      <c r="K15" s="499"/>
      <c r="L15" s="363"/>
      <c r="M15" s="363"/>
      <c r="N15" s="363"/>
      <c r="O15" s="363"/>
      <c r="P15" s="363"/>
      <c r="Q15" s="363"/>
      <c r="R15" s="364"/>
      <c r="S15" s="94"/>
    </row>
    <row r="16" spans="1:19" s="47" customFormat="1" ht="12" customHeight="1" x14ac:dyDescent="0.25">
      <c r="A16" s="187"/>
      <c r="B16" s="13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94"/>
    </row>
    <row r="17" spans="1:19" s="47" customFormat="1" ht="18" customHeight="1" x14ac:dyDescent="0.25">
      <c r="A17" s="187"/>
      <c r="B17" s="308" t="s">
        <v>234</v>
      </c>
      <c r="C17" s="359" t="s">
        <v>188</v>
      </c>
      <c r="D17" s="360"/>
      <c r="E17" s="360"/>
      <c r="F17" s="360"/>
      <c r="G17" s="500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2"/>
      <c r="S17" s="94"/>
    </row>
    <row r="18" spans="1:19" s="47" customFormat="1" ht="18" customHeight="1" x14ac:dyDescent="0.25">
      <c r="A18" s="187"/>
      <c r="B18" s="358"/>
      <c r="C18" s="359" t="s">
        <v>144</v>
      </c>
      <c r="D18" s="360"/>
      <c r="E18" s="360"/>
      <c r="F18" s="360"/>
      <c r="G18" s="500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2"/>
      <c r="S18" s="94"/>
    </row>
    <row r="19" spans="1:19" s="47" customFormat="1" ht="18" customHeight="1" x14ac:dyDescent="0.25">
      <c r="A19" s="187"/>
      <c r="B19" s="309"/>
      <c r="C19" s="361" t="s">
        <v>216</v>
      </c>
      <c r="D19" s="362"/>
      <c r="E19" s="362"/>
      <c r="F19" s="362"/>
      <c r="G19" s="497" t="s">
        <v>4</v>
      </c>
      <c r="H19" s="498"/>
      <c r="I19" s="498"/>
      <c r="J19" s="498"/>
      <c r="K19" s="499"/>
      <c r="L19" s="363"/>
      <c r="M19" s="363"/>
      <c r="N19" s="363"/>
      <c r="O19" s="363"/>
      <c r="P19" s="363"/>
      <c r="Q19" s="363"/>
      <c r="R19" s="364"/>
      <c r="S19" s="94"/>
    </row>
    <row r="20" spans="1:19" s="47" customFormat="1" ht="12" customHeight="1" x14ac:dyDescent="0.25">
      <c r="A20" s="187"/>
      <c r="B20" s="13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94"/>
    </row>
    <row r="21" spans="1:19" s="47" customFormat="1" ht="18" customHeight="1" x14ac:dyDescent="0.25">
      <c r="A21" s="187"/>
      <c r="B21" s="308" t="s">
        <v>235</v>
      </c>
      <c r="C21" s="359" t="s">
        <v>188</v>
      </c>
      <c r="D21" s="360"/>
      <c r="E21" s="360"/>
      <c r="F21" s="360"/>
      <c r="G21" s="500"/>
      <c r="H21" s="501"/>
      <c r="I21" s="501"/>
      <c r="J21" s="501"/>
      <c r="K21" s="501"/>
      <c r="L21" s="501"/>
      <c r="M21" s="501"/>
      <c r="N21" s="501"/>
      <c r="O21" s="501"/>
      <c r="P21" s="501"/>
      <c r="Q21" s="501"/>
      <c r="R21" s="502"/>
      <c r="S21" s="94"/>
    </row>
    <row r="22" spans="1:19" s="47" customFormat="1" ht="18" customHeight="1" x14ac:dyDescent="0.25">
      <c r="A22" s="187"/>
      <c r="B22" s="358"/>
      <c r="C22" s="359" t="s">
        <v>144</v>
      </c>
      <c r="D22" s="360"/>
      <c r="E22" s="360"/>
      <c r="F22" s="360"/>
      <c r="G22" s="500"/>
      <c r="H22" s="501"/>
      <c r="I22" s="501"/>
      <c r="J22" s="501"/>
      <c r="K22" s="501"/>
      <c r="L22" s="501"/>
      <c r="M22" s="501"/>
      <c r="N22" s="501"/>
      <c r="O22" s="501"/>
      <c r="P22" s="501"/>
      <c r="Q22" s="501"/>
      <c r="R22" s="502"/>
      <c r="S22" s="94"/>
    </row>
    <row r="23" spans="1:19" s="47" customFormat="1" ht="18" customHeight="1" x14ac:dyDescent="0.25">
      <c r="A23" s="187"/>
      <c r="B23" s="309"/>
      <c r="C23" s="361" t="s">
        <v>216</v>
      </c>
      <c r="D23" s="362"/>
      <c r="E23" s="362"/>
      <c r="F23" s="362"/>
      <c r="G23" s="497" t="s">
        <v>4</v>
      </c>
      <c r="H23" s="498"/>
      <c r="I23" s="498"/>
      <c r="J23" s="498"/>
      <c r="K23" s="499"/>
      <c r="L23" s="363"/>
      <c r="M23" s="363"/>
      <c r="N23" s="363"/>
      <c r="O23" s="363"/>
      <c r="P23" s="363"/>
      <c r="Q23" s="363"/>
      <c r="R23" s="364"/>
      <c r="S23" s="94"/>
    </row>
    <row r="24" spans="1:19" s="47" customFormat="1" ht="12" customHeight="1" x14ac:dyDescent="0.25">
      <c r="A24" s="187"/>
      <c r="B24" s="13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94"/>
    </row>
    <row r="25" spans="1:19" s="47" customFormat="1" ht="18" customHeight="1" x14ac:dyDescent="0.25">
      <c r="A25" s="187"/>
      <c r="B25" s="308" t="s">
        <v>236</v>
      </c>
      <c r="C25" s="359" t="s">
        <v>188</v>
      </c>
      <c r="D25" s="360"/>
      <c r="E25" s="360"/>
      <c r="F25" s="360"/>
      <c r="G25" s="500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2"/>
      <c r="S25" s="94"/>
    </row>
    <row r="26" spans="1:19" s="47" customFormat="1" ht="18" customHeight="1" x14ac:dyDescent="0.25">
      <c r="A26" s="187"/>
      <c r="B26" s="358"/>
      <c r="C26" s="359" t="s">
        <v>144</v>
      </c>
      <c r="D26" s="360"/>
      <c r="E26" s="360"/>
      <c r="F26" s="360"/>
      <c r="G26" s="500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2"/>
      <c r="S26" s="94"/>
    </row>
    <row r="27" spans="1:19" s="47" customFormat="1" ht="18" customHeight="1" x14ac:dyDescent="0.25">
      <c r="A27" s="187"/>
      <c r="B27" s="309"/>
      <c r="C27" s="361" t="s">
        <v>216</v>
      </c>
      <c r="D27" s="362"/>
      <c r="E27" s="362"/>
      <c r="F27" s="362"/>
      <c r="G27" s="497" t="s">
        <v>4</v>
      </c>
      <c r="H27" s="498"/>
      <c r="I27" s="498"/>
      <c r="J27" s="498"/>
      <c r="K27" s="499"/>
      <c r="L27" s="363"/>
      <c r="M27" s="363"/>
      <c r="N27" s="363"/>
      <c r="O27" s="363"/>
      <c r="P27" s="363"/>
      <c r="Q27" s="363"/>
      <c r="R27" s="364"/>
      <c r="S27" s="94"/>
    </row>
    <row r="28" spans="1:19" s="47" customFormat="1" ht="12" customHeight="1" x14ac:dyDescent="0.25">
      <c r="A28" s="187"/>
      <c r="B28" s="13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94"/>
    </row>
    <row r="29" spans="1:19" s="47" customFormat="1" ht="18" customHeight="1" x14ac:dyDescent="0.25">
      <c r="A29" s="187"/>
      <c r="B29" s="308" t="s">
        <v>237</v>
      </c>
      <c r="C29" s="359" t="s">
        <v>188</v>
      </c>
      <c r="D29" s="360"/>
      <c r="E29" s="360"/>
      <c r="F29" s="360"/>
      <c r="G29" s="500"/>
      <c r="H29" s="501"/>
      <c r="I29" s="501"/>
      <c r="J29" s="501"/>
      <c r="K29" s="501"/>
      <c r="L29" s="501"/>
      <c r="M29" s="501"/>
      <c r="N29" s="501"/>
      <c r="O29" s="501"/>
      <c r="P29" s="501"/>
      <c r="Q29" s="501"/>
      <c r="R29" s="502"/>
      <c r="S29" s="94"/>
    </row>
    <row r="30" spans="1:19" s="47" customFormat="1" ht="18" customHeight="1" x14ac:dyDescent="0.25">
      <c r="A30" s="187"/>
      <c r="B30" s="358"/>
      <c r="C30" s="359" t="s">
        <v>144</v>
      </c>
      <c r="D30" s="360"/>
      <c r="E30" s="360"/>
      <c r="F30" s="360"/>
      <c r="G30" s="500"/>
      <c r="H30" s="501"/>
      <c r="I30" s="501"/>
      <c r="J30" s="501"/>
      <c r="K30" s="501"/>
      <c r="L30" s="501"/>
      <c r="M30" s="501"/>
      <c r="N30" s="501"/>
      <c r="O30" s="501"/>
      <c r="P30" s="501"/>
      <c r="Q30" s="501"/>
      <c r="R30" s="502"/>
      <c r="S30" s="94"/>
    </row>
    <row r="31" spans="1:19" s="47" customFormat="1" ht="18" customHeight="1" x14ac:dyDescent="0.25">
      <c r="A31" s="187"/>
      <c r="B31" s="309"/>
      <c r="C31" s="361" t="s">
        <v>216</v>
      </c>
      <c r="D31" s="362"/>
      <c r="E31" s="362"/>
      <c r="F31" s="362"/>
      <c r="G31" s="497" t="s">
        <v>4</v>
      </c>
      <c r="H31" s="498"/>
      <c r="I31" s="498"/>
      <c r="J31" s="498"/>
      <c r="K31" s="499"/>
      <c r="L31" s="363"/>
      <c r="M31" s="363"/>
      <c r="N31" s="363"/>
      <c r="O31" s="363"/>
      <c r="P31" s="363"/>
      <c r="Q31" s="363"/>
      <c r="R31" s="364"/>
      <c r="S31" s="94"/>
    </row>
    <row r="32" spans="1:19" s="47" customFormat="1" ht="12" customHeight="1" x14ac:dyDescent="0.25">
      <c r="A32" s="187"/>
      <c r="B32" s="13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94"/>
    </row>
    <row r="33" spans="1:19" s="47" customFormat="1" ht="18" customHeight="1" x14ac:dyDescent="0.25">
      <c r="A33" s="187"/>
      <c r="B33" s="308" t="s">
        <v>238</v>
      </c>
      <c r="C33" s="359" t="s">
        <v>188</v>
      </c>
      <c r="D33" s="360"/>
      <c r="E33" s="360"/>
      <c r="F33" s="360"/>
      <c r="G33" s="500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2"/>
      <c r="S33" s="94"/>
    </row>
    <row r="34" spans="1:19" s="47" customFormat="1" ht="18" customHeight="1" x14ac:dyDescent="0.25">
      <c r="A34" s="187"/>
      <c r="B34" s="358"/>
      <c r="C34" s="359" t="s">
        <v>144</v>
      </c>
      <c r="D34" s="360"/>
      <c r="E34" s="360"/>
      <c r="F34" s="360"/>
      <c r="G34" s="500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2"/>
      <c r="S34" s="94"/>
    </row>
    <row r="35" spans="1:19" s="47" customFormat="1" ht="18" customHeight="1" x14ac:dyDescent="0.25">
      <c r="A35" s="187"/>
      <c r="B35" s="309"/>
      <c r="C35" s="361" t="s">
        <v>216</v>
      </c>
      <c r="D35" s="362"/>
      <c r="E35" s="362"/>
      <c r="F35" s="362"/>
      <c r="G35" s="497" t="s">
        <v>4</v>
      </c>
      <c r="H35" s="498"/>
      <c r="I35" s="498"/>
      <c r="J35" s="498"/>
      <c r="K35" s="499"/>
      <c r="L35" s="363"/>
      <c r="M35" s="363"/>
      <c r="N35" s="363"/>
      <c r="O35" s="363"/>
      <c r="P35" s="363"/>
      <c r="Q35" s="363"/>
      <c r="R35" s="364"/>
      <c r="S35" s="94"/>
    </row>
    <row r="36" spans="1:19" s="47" customFormat="1" ht="12" customHeight="1" x14ac:dyDescent="0.25">
      <c r="A36" s="187"/>
      <c r="B36" s="13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94"/>
    </row>
    <row r="37" spans="1:19" s="47" customFormat="1" ht="18" customHeight="1" x14ac:dyDescent="0.25">
      <c r="A37" s="187"/>
      <c r="B37" s="308" t="s">
        <v>239</v>
      </c>
      <c r="C37" s="359" t="s">
        <v>188</v>
      </c>
      <c r="D37" s="360"/>
      <c r="E37" s="360"/>
      <c r="F37" s="360"/>
      <c r="G37" s="500"/>
      <c r="H37" s="501"/>
      <c r="I37" s="501"/>
      <c r="J37" s="501"/>
      <c r="K37" s="501"/>
      <c r="L37" s="501"/>
      <c r="M37" s="501"/>
      <c r="N37" s="501"/>
      <c r="O37" s="501"/>
      <c r="P37" s="501"/>
      <c r="Q37" s="501"/>
      <c r="R37" s="502"/>
      <c r="S37" s="94"/>
    </row>
    <row r="38" spans="1:19" s="47" customFormat="1" ht="18" customHeight="1" x14ac:dyDescent="0.25">
      <c r="A38" s="187"/>
      <c r="B38" s="358"/>
      <c r="C38" s="359" t="s">
        <v>144</v>
      </c>
      <c r="D38" s="360"/>
      <c r="E38" s="360"/>
      <c r="F38" s="360"/>
      <c r="G38" s="500"/>
      <c r="H38" s="501"/>
      <c r="I38" s="501"/>
      <c r="J38" s="501"/>
      <c r="K38" s="501"/>
      <c r="L38" s="501"/>
      <c r="M38" s="501"/>
      <c r="N38" s="501"/>
      <c r="O38" s="501"/>
      <c r="P38" s="501"/>
      <c r="Q38" s="501"/>
      <c r="R38" s="502"/>
      <c r="S38" s="94"/>
    </row>
    <row r="39" spans="1:19" s="47" customFormat="1" ht="18" customHeight="1" x14ac:dyDescent="0.25">
      <c r="A39" s="187"/>
      <c r="B39" s="309"/>
      <c r="C39" s="361" t="s">
        <v>216</v>
      </c>
      <c r="D39" s="362"/>
      <c r="E39" s="362"/>
      <c r="F39" s="362"/>
      <c r="G39" s="497" t="s">
        <v>4</v>
      </c>
      <c r="H39" s="498"/>
      <c r="I39" s="498"/>
      <c r="J39" s="498"/>
      <c r="K39" s="499"/>
      <c r="L39" s="363"/>
      <c r="M39" s="363"/>
      <c r="N39" s="363"/>
      <c r="O39" s="363"/>
      <c r="P39" s="363"/>
      <c r="Q39" s="363"/>
      <c r="R39" s="364"/>
      <c r="S39" s="94"/>
    </row>
    <row r="40" spans="1:19" s="47" customFormat="1" ht="12" customHeight="1" x14ac:dyDescent="0.25">
      <c r="A40" s="187"/>
      <c r="B40" s="13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94"/>
    </row>
    <row r="41" spans="1:19" s="47" customFormat="1" ht="18" customHeight="1" x14ac:dyDescent="0.25">
      <c r="A41" s="187"/>
      <c r="B41" s="308" t="s">
        <v>240</v>
      </c>
      <c r="C41" s="359" t="s">
        <v>188</v>
      </c>
      <c r="D41" s="360"/>
      <c r="E41" s="360"/>
      <c r="F41" s="360"/>
      <c r="G41" s="500"/>
      <c r="H41" s="501"/>
      <c r="I41" s="501"/>
      <c r="J41" s="501"/>
      <c r="K41" s="501"/>
      <c r="L41" s="501"/>
      <c r="M41" s="501"/>
      <c r="N41" s="501"/>
      <c r="O41" s="501"/>
      <c r="P41" s="501"/>
      <c r="Q41" s="501"/>
      <c r="R41" s="502"/>
      <c r="S41" s="94"/>
    </row>
    <row r="42" spans="1:19" s="47" customFormat="1" ht="18" customHeight="1" x14ac:dyDescent="0.25">
      <c r="A42" s="187"/>
      <c r="B42" s="358"/>
      <c r="C42" s="359" t="s">
        <v>144</v>
      </c>
      <c r="D42" s="360"/>
      <c r="E42" s="360"/>
      <c r="F42" s="360"/>
      <c r="G42" s="500"/>
      <c r="H42" s="501"/>
      <c r="I42" s="501"/>
      <c r="J42" s="501"/>
      <c r="K42" s="501"/>
      <c r="L42" s="501"/>
      <c r="M42" s="501"/>
      <c r="N42" s="501"/>
      <c r="O42" s="501"/>
      <c r="P42" s="501"/>
      <c r="Q42" s="501"/>
      <c r="R42" s="502"/>
      <c r="S42" s="94"/>
    </row>
    <row r="43" spans="1:19" s="47" customFormat="1" ht="18" customHeight="1" x14ac:dyDescent="0.25">
      <c r="A43" s="187"/>
      <c r="B43" s="309"/>
      <c r="C43" s="361" t="s">
        <v>216</v>
      </c>
      <c r="D43" s="362"/>
      <c r="E43" s="362"/>
      <c r="F43" s="362"/>
      <c r="G43" s="497" t="s">
        <v>4</v>
      </c>
      <c r="H43" s="498"/>
      <c r="I43" s="498"/>
      <c r="J43" s="498"/>
      <c r="K43" s="499"/>
      <c r="L43" s="363"/>
      <c r="M43" s="363"/>
      <c r="N43" s="363"/>
      <c r="O43" s="363"/>
      <c r="P43" s="363"/>
      <c r="Q43" s="363"/>
      <c r="R43" s="364"/>
      <c r="S43" s="94"/>
    </row>
    <row r="44" spans="1:19" ht="12" customHeight="1" x14ac:dyDescent="0.25">
      <c r="A44" s="98"/>
      <c r="B44" s="18"/>
      <c r="C44" s="18"/>
      <c r="D44" s="18"/>
      <c r="E44" s="18"/>
      <c r="F44" s="18"/>
      <c r="G44" s="18"/>
      <c r="H44" s="18"/>
      <c r="I44" s="99"/>
      <c r="J44" s="99"/>
      <c r="K44" s="99"/>
      <c r="L44" s="100"/>
      <c r="M44" s="18"/>
      <c r="N44" s="18"/>
      <c r="O44" s="18"/>
      <c r="P44" s="18"/>
      <c r="Q44" s="18"/>
      <c r="R44" s="18"/>
      <c r="S44" s="17"/>
    </row>
    <row r="45" spans="1:19" ht="12" customHeight="1" x14ac:dyDescent="0.25">
      <c r="A45" s="21"/>
      <c r="I45" s="20"/>
      <c r="J45" s="20"/>
      <c r="K45" s="20"/>
    </row>
    <row r="50" spans="1:19" ht="12" customHeight="1" x14ac:dyDescent="0.25">
      <c r="A50" s="16"/>
      <c r="B50" s="8"/>
      <c r="C50" s="8"/>
      <c r="D50" s="18"/>
      <c r="E50" s="8"/>
      <c r="F50" s="8"/>
      <c r="G50" s="8"/>
      <c r="H50" s="8"/>
    </row>
    <row r="51" spans="1:19" ht="5.15" customHeight="1" x14ac:dyDescent="0.25">
      <c r="A51" s="15"/>
      <c r="B51" s="14"/>
      <c r="C51" s="14"/>
      <c r="D51" s="8"/>
      <c r="E51" s="8"/>
      <c r="F51" s="8"/>
      <c r="G51" s="8"/>
      <c r="H51" s="8"/>
    </row>
    <row r="52" spans="1:19" s="10" customFormat="1" ht="12" customHeight="1" x14ac:dyDescent="0.25">
      <c r="A52" s="12" t="s">
        <v>87</v>
      </c>
      <c r="B52" s="13" t="s">
        <v>1</v>
      </c>
      <c r="C52" s="12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9" ht="5.15" customHeight="1" x14ac:dyDescent="0.25">
      <c r="A53" s="9"/>
      <c r="B53" s="8"/>
      <c r="C53" s="8"/>
      <c r="D53" s="8"/>
      <c r="E53" s="8"/>
      <c r="F53" s="8"/>
      <c r="G53" s="8"/>
      <c r="H53" s="8"/>
    </row>
    <row r="54" spans="1:19" ht="12" customHeight="1" x14ac:dyDescent="0.25">
      <c r="A54" s="6" t="str">
        <f>'Seite 1'!$A$63</f>
        <v>Antrag Schulsozialarbeit</v>
      </c>
      <c r="S54" s="7" t="str">
        <f ca="1">CONCATENATE(IF('Seite 1'!$E$25=0,"Antragsteller:in",'Seite 1'!$E$25)," - Antrag vom ",IF('Seite 1'!$O$20="","……………..",TEXT('Seite 1'!$O$20,"TT.MM.JJ")))</f>
        <v>Antragsteller:in - Antrag vom 09.10.23</v>
      </c>
    </row>
    <row r="55" spans="1:19" ht="12" customHeight="1" x14ac:dyDescent="0.25">
      <c r="A55" s="6" t="str">
        <f>'Seite 1'!$A$64</f>
        <v>Formularversion: V 2.1 vom 09.10.23 - öffentlich -</v>
      </c>
      <c r="S55" s="5" t="str">
        <f ca="1">CONCATENATE("Ausdruck vom "&amp;TEXT(TODAY(),"TT.MM.JJ"))</f>
        <v>Ausdruck vom 09.10.23</v>
      </c>
    </row>
  </sheetData>
  <sheetProtection password="EF62" sheet="1" objects="1" scenarios="1" selectLockedCells="1" autoFilter="0"/>
  <mergeCells count="31">
    <mergeCell ref="G5:R5"/>
    <mergeCell ref="G6:R6"/>
    <mergeCell ref="G9:R9"/>
    <mergeCell ref="G34:R34"/>
    <mergeCell ref="G35:K35"/>
    <mergeCell ref="G21:R21"/>
    <mergeCell ref="G22:R22"/>
    <mergeCell ref="G23:K23"/>
    <mergeCell ref="G25:R25"/>
    <mergeCell ref="G7:K7"/>
    <mergeCell ref="G14:R14"/>
    <mergeCell ref="G15:K15"/>
    <mergeCell ref="G17:R17"/>
    <mergeCell ref="G18:R18"/>
    <mergeCell ref="G19:K19"/>
    <mergeCell ref="G43:K43"/>
    <mergeCell ref="O1:S1"/>
    <mergeCell ref="G10:R10"/>
    <mergeCell ref="G11:K11"/>
    <mergeCell ref="G13:R13"/>
    <mergeCell ref="G42:R42"/>
    <mergeCell ref="G37:R37"/>
    <mergeCell ref="G38:R38"/>
    <mergeCell ref="G39:K39"/>
    <mergeCell ref="G41:R41"/>
    <mergeCell ref="G26:R26"/>
    <mergeCell ref="G27:K27"/>
    <mergeCell ref="G29:R29"/>
    <mergeCell ref="G30:R30"/>
    <mergeCell ref="G31:K31"/>
    <mergeCell ref="G33:R33"/>
  </mergeCells>
  <dataValidations count="1">
    <dataValidation type="list" allowBlank="1" showInputMessage="1" showErrorMessage="1" sqref="G7 G11 G39 G15 G19 G23 G27 G31 G35 G43">
      <formula1>Leistungsträger</formula1>
    </dataValidation>
  </dataValidations>
  <pageMargins left="0.59055118110236227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T221"/>
  <sheetViews>
    <sheetView showGridLines="0" zoomScaleNormal="100" zoomScaleSheetLayoutView="100" workbookViewId="0">
      <selection activeCell="O25" sqref="O25:Q25"/>
    </sheetView>
  </sheetViews>
  <sheetFormatPr baseColWidth="10" defaultColWidth="11.453125" defaultRowHeight="10" x14ac:dyDescent="0.25"/>
  <cols>
    <col min="1" max="1" width="1.7265625" style="168" customWidth="1"/>
    <col min="2" max="4" width="6.54296875" style="169" customWidth="1"/>
    <col min="5" max="18" width="5.1796875" style="169" customWidth="1"/>
    <col min="19" max="19" width="1.7265625" style="169" customWidth="1"/>
    <col min="20" max="20" width="11.453125" style="169" hidden="1" customWidth="1"/>
    <col min="21" max="16384" width="11.453125" style="169"/>
  </cols>
  <sheetData>
    <row r="1" spans="1:20" s="1" customFormat="1" ht="15" customHeight="1" x14ac:dyDescent="0.25">
      <c r="A1" s="101"/>
      <c r="N1" s="102" t="str">
        <f>'Seite 1'!$K$21</f>
        <v xml:space="preserve">Aktenzeichen </v>
      </c>
      <c r="O1" s="475">
        <f>'Seite 1'!$O$21</f>
        <v>0</v>
      </c>
      <c r="P1" s="476"/>
      <c r="Q1" s="476"/>
      <c r="R1" s="476"/>
      <c r="S1" s="477"/>
      <c r="T1" s="208"/>
    </row>
    <row r="2" spans="1:20" s="1" customFormat="1" ht="5.15" customHeight="1" x14ac:dyDescent="0.25">
      <c r="A2" s="101"/>
      <c r="T2" s="208"/>
    </row>
    <row r="3" spans="1:20" s="47" customFormat="1" ht="15" customHeight="1" x14ac:dyDescent="0.25">
      <c r="A3" s="264"/>
      <c r="B3" s="265" t="s">
        <v>92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7"/>
      <c r="T3" s="208"/>
    </row>
    <row r="4" spans="1:20" ht="5.25" customHeight="1" x14ac:dyDescent="0.25">
      <c r="T4" s="372"/>
    </row>
    <row r="5" spans="1:20" s="170" customFormat="1" ht="15" customHeight="1" x14ac:dyDescent="0.25">
      <c r="A5" s="310"/>
      <c r="B5" s="105" t="s">
        <v>156</v>
      </c>
      <c r="C5" s="105"/>
      <c r="D5" s="105"/>
      <c r="E5" s="105"/>
      <c r="F5" s="105"/>
      <c r="G5" s="105"/>
      <c r="H5" s="210"/>
      <c r="I5" s="210"/>
      <c r="J5" s="210"/>
      <c r="K5" s="210"/>
      <c r="L5" s="210"/>
      <c r="M5" s="210"/>
      <c r="N5" s="210"/>
      <c r="O5" s="210"/>
      <c r="P5" s="210" t="str">
        <f>IF(AND(YEAR('Seite 1'!E49)=YEAR('Seite 1'!M49),YEAR('Seite 1'!M49)&gt;1900),YEAR('Seite 1'!E49),"")</f>
        <v/>
      </c>
      <c r="Q5" s="210"/>
      <c r="R5" s="210"/>
      <c r="S5" s="106"/>
      <c r="T5" s="373"/>
    </row>
    <row r="6" spans="1:20" ht="18" customHeight="1" x14ac:dyDescent="0.25">
      <c r="A6" s="152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93"/>
      <c r="P6" s="298" t="s">
        <v>212</v>
      </c>
      <c r="Q6" s="153"/>
      <c r="R6" s="153"/>
      <c r="S6" s="157"/>
      <c r="T6" s="372"/>
    </row>
    <row r="7" spans="1:20" ht="18" customHeight="1" x14ac:dyDescent="0.25">
      <c r="A7" s="150"/>
      <c r="B7" s="153" t="s">
        <v>219</v>
      </c>
      <c r="C7" s="153"/>
      <c r="D7" s="153"/>
      <c r="E7" s="153"/>
      <c r="F7" s="153"/>
      <c r="G7" s="153"/>
      <c r="H7" s="153"/>
      <c r="I7" s="153"/>
      <c r="J7" s="193"/>
      <c r="K7" s="193"/>
      <c r="L7" s="193"/>
      <c r="M7" s="193"/>
      <c r="N7" s="193"/>
      <c r="O7" s="504">
        <f>ROUND('Seite 2'!J49,2)</f>
        <v>0</v>
      </c>
      <c r="P7" s="505"/>
      <c r="Q7" s="506"/>
      <c r="R7" s="193"/>
      <c r="S7" s="171"/>
      <c r="T7" s="372"/>
    </row>
    <row r="8" spans="1:20" ht="12" customHeight="1" x14ac:dyDescent="0.25">
      <c r="A8" s="164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165"/>
      <c r="N8" s="165"/>
      <c r="O8" s="159"/>
      <c r="P8" s="159"/>
      <c r="Q8" s="159"/>
      <c r="R8" s="159"/>
      <c r="S8" s="172"/>
      <c r="T8" s="372"/>
    </row>
    <row r="9" spans="1:20" x14ac:dyDescent="0.25">
      <c r="T9" s="372"/>
    </row>
    <row r="10" spans="1:20" x14ac:dyDescent="0.25">
      <c r="T10" s="372"/>
    </row>
    <row r="11" spans="1:20" s="170" customFormat="1" ht="15" customHeight="1" x14ac:dyDescent="0.25">
      <c r="A11" s="310"/>
      <c r="B11" s="105" t="s">
        <v>14</v>
      </c>
      <c r="C11" s="105"/>
      <c r="D11" s="105"/>
      <c r="E11" s="105"/>
      <c r="F11" s="105"/>
      <c r="G11" s="105"/>
      <c r="H11" s="210"/>
      <c r="I11" s="210"/>
      <c r="J11" s="210"/>
      <c r="K11" s="210"/>
      <c r="L11" s="210"/>
      <c r="M11" s="210"/>
      <c r="N11" s="210"/>
      <c r="O11" s="210"/>
      <c r="P11" s="210" t="str">
        <f>P5</f>
        <v/>
      </c>
      <c r="Q11" s="210"/>
      <c r="R11" s="210"/>
      <c r="S11" s="106"/>
      <c r="T11" s="373"/>
    </row>
    <row r="12" spans="1:20" ht="18" customHeight="1" x14ac:dyDescent="0.25">
      <c r="A12" s="152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93"/>
      <c r="P12" s="298" t="s">
        <v>212</v>
      </c>
      <c r="Q12" s="153"/>
      <c r="R12" s="153"/>
      <c r="S12" s="157"/>
      <c r="T12" s="372"/>
    </row>
    <row r="13" spans="1:20" ht="18" customHeight="1" x14ac:dyDescent="0.25">
      <c r="A13" s="291"/>
      <c r="B13" s="288" t="s">
        <v>77</v>
      </c>
      <c r="C13" s="153" t="s">
        <v>131</v>
      </c>
      <c r="D13" s="153"/>
      <c r="E13" s="153"/>
      <c r="F13" s="153"/>
      <c r="G13" s="153"/>
      <c r="H13" s="153"/>
      <c r="I13" s="153"/>
      <c r="J13" s="193"/>
      <c r="K13" s="193"/>
      <c r="L13" s="193"/>
      <c r="M13" s="193"/>
      <c r="N13" s="193"/>
      <c r="O13" s="517">
        <f>'Anl 1 Personalausgaben'!K5</f>
        <v>0</v>
      </c>
      <c r="P13" s="518"/>
      <c r="Q13" s="519"/>
      <c r="R13" s="193"/>
      <c r="S13" s="157"/>
      <c r="T13" s="372"/>
    </row>
    <row r="14" spans="1:20" ht="5.15" customHeight="1" x14ac:dyDescent="0.25">
      <c r="A14" s="291"/>
      <c r="B14" s="289"/>
      <c r="C14" s="153"/>
      <c r="D14" s="153"/>
      <c r="E14" s="153"/>
      <c r="F14" s="153"/>
      <c r="G14" s="153"/>
      <c r="H14" s="153"/>
      <c r="I14" s="153"/>
      <c r="J14" s="193"/>
      <c r="K14" s="193"/>
      <c r="L14" s="193"/>
      <c r="M14" s="193"/>
      <c r="N14" s="193"/>
      <c r="O14" s="153"/>
      <c r="P14" s="153"/>
      <c r="Q14" s="153"/>
      <c r="R14" s="193"/>
      <c r="S14" s="157"/>
      <c r="T14" s="372"/>
    </row>
    <row r="15" spans="1:20" ht="18" customHeight="1" x14ac:dyDescent="0.25">
      <c r="A15" s="291"/>
      <c r="B15" s="288" t="s">
        <v>78</v>
      </c>
      <c r="C15" s="153" t="s">
        <v>264</v>
      </c>
      <c r="D15" s="151"/>
      <c r="E15" s="151"/>
      <c r="F15" s="151"/>
      <c r="G15" s="151"/>
      <c r="H15" s="151"/>
      <c r="I15" s="151"/>
      <c r="J15" s="193"/>
      <c r="K15" s="193"/>
      <c r="L15" s="193"/>
      <c r="M15" s="193"/>
      <c r="N15" s="193"/>
      <c r="O15" s="504">
        <f>'Anl 2 Sachausgaben'!D5</f>
        <v>0</v>
      </c>
      <c r="P15" s="505"/>
      <c r="Q15" s="506"/>
      <c r="R15" s="193"/>
      <c r="S15" s="157"/>
      <c r="T15" s="378">
        <f>VLOOKUP('Seite 2'!E37,Kataloge!A6:B8,2,FALSE)</f>
        <v>0</v>
      </c>
    </row>
    <row r="16" spans="1:20" ht="5.15" customHeight="1" x14ac:dyDescent="0.25">
      <c r="A16" s="152"/>
      <c r="B16" s="153"/>
      <c r="C16" s="153"/>
      <c r="D16" s="153"/>
      <c r="E16" s="153"/>
      <c r="F16" s="153"/>
      <c r="G16" s="153"/>
      <c r="H16" s="153"/>
      <c r="I16" s="153"/>
      <c r="J16" s="193"/>
      <c r="K16" s="193"/>
      <c r="L16" s="193"/>
      <c r="M16" s="193"/>
      <c r="N16" s="193"/>
      <c r="O16" s="153"/>
      <c r="P16" s="153"/>
      <c r="Q16" s="153"/>
      <c r="R16" s="193"/>
      <c r="S16" s="157"/>
      <c r="T16" s="372"/>
    </row>
    <row r="17" spans="1:20" ht="18" customHeight="1" x14ac:dyDescent="0.25">
      <c r="A17" s="291"/>
      <c r="B17" s="293" t="str">
        <f>IF(T15=2,"2.","3.")</f>
        <v>3.</v>
      </c>
      <c r="C17" s="153" t="s">
        <v>263</v>
      </c>
      <c r="D17" s="153"/>
      <c r="E17" s="153"/>
      <c r="F17" s="153"/>
      <c r="G17" s="153"/>
      <c r="H17" s="153"/>
      <c r="I17" s="153"/>
      <c r="J17" s="193"/>
      <c r="K17" s="193"/>
      <c r="L17" s="193"/>
      <c r="M17" s="193"/>
      <c r="N17" s="327" t="str">
        <f>IF(T15=2,"",IF(O7=0,"Bitte den Zuwendungsbetrag des TMBJS auf Seite 2 erfassen!",IF(O17&gt;ROUND(O7*10%,2),"Der maximale Betrag (10% des Zuweisungsbetrages) ist überschritten!","")))</f>
        <v>Bitte den Zuwendungsbetrag des TMBJS auf Seite 2 erfassen!</v>
      </c>
      <c r="O17" s="504">
        <f>'Anl 2 Sachausgaben'!E5</f>
        <v>0</v>
      </c>
      <c r="P17" s="505"/>
      <c r="Q17" s="506"/>
      <c r="R17" s="193"/>
      <c r="S17" s="157"/>
      <c r="T17" s="372"/>
    </row>
    <row r="18" spans="1:20" ht="5.15" customHeight="1" x14ac:dyDescent="0.25">
      <c r="A18" s="152"/>
      <c r="B18" s="153"/>
      <c r="C18" s="153"/>
      <c r="D18" s="153"/>
      <c r="E18" s="153"/>
      <c r="F18" s="153"/>
      <c r="G18" s="153"/>
      <c r="H18" s="153"/>
      <c r="I18" s="153"/>
      <c r="J18" s="193"/>
      <c r="K18" s="193"/>
      <c r="L18" s="193"/>
      <c r="M18" s="193"/>
      <c r="N18" s="193"/>
      <c r="O18" s="153"/>
      <c r="P18" s="153"/>
      <c r="Q18" s="153"/>
      <c r="R18" s="193"/>
      <c r="S18" s="157"/>
      <c r="T18" s="372"/>
    </row>
    <row r="19" spans="1:20" ht="18" customHeight="1" x14ac:dyDescent="0.25">
      <c r="A19" s="292"/>
      <c r="B19" s="290" t="s">
        <v>88</v>
      </c>
      <c r="C19" s="156"/>
      <c r="D19" s="156"/>
      <c r="E19" s="156"/>
      <c r="F19" s="156"/>
      <c r="G19" s="156"/>
      <c r="H19" s="156"/>
      <c r="I19" s="156"/>
      <c r="J19" s="193"/>
      <c r="K19" s="193"/>
      <c r="L19" s="193"/>
      <c r="M19" s="193"/>
      <c r="N19" s="193"/>
      <c r="O19" s="510">
        <f>SUM(O13:Q17)</f>
        <v>0</v>
      </c>
      <c r="P19" s="511"/>
      <c r="Q19" s="512"/>
      <c r="R19" s="193"/>
      <c r="S19" s="63"/>
      <c r="T19" s="372"/>
    </row>
    <row r="20" spans="1:20" ht="12" customHeight="1" x14ac:dyDescent="0.25">
      <c r="A20" s="158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60"/>
      <c r="N20" s="160"/>
      <c r="O20" s="160"/>
      <c r="P20" s="160"/>
      <c r="Q20" s="160"/>
      <c r="R20" s="160"/>
      <c r="S20" s="66"/>
      <c r="T20" s="372"/>
    </row>
    <row r="21" spans="1:20" ht="12" customHeight="1" x14ac:dyDescent="0.25">
      <c r="A21" s="101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4"/>
      <c r="N21" s="154"/>
      <c r="O21" s="154"/>
      <c r="P21" s="154"/>
      <c r="Q21" s="154"/>
      <c r="R21" s="154"/>
      <c r="S21" s="1"/>
      <c r="T21" s="372"/>
    </row>
    <row r="22" spans="1:20" ht="12" customHeight="1" x14ac:dyDescent="0.25">
      <c r="A22" s="161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62"/>
      <c r="N22" s="162"/>
      <c r="O22" s="154"/>
      <c r="P22" s="154"/>
      <c r="Q22" s="154"/>
      <c r="R22" s="154"/>
      <c r="S22" s="1"/>
      <c r="T22" s="372"/>
    </row>
    <row r="23" spans="1:20" s="170" customFormat="1" ht="15" customHeight="1" x14ac:dyDescent="0.25">
      <c r="A23" s="310"/>
      <c r="B23" s="105" t="s">
        <v>15</v>
      </c>
      <c r="C23" s="105"/>
      <c r="D23" s="105"/>
      <c r="E23" s="105"/>
      <c r="F23" s="105"/>
      <c r="G23" s="105"/>
      <c r="H23" s="210"/>
      <c r="I23" s="210"/>
      <c r="J23" s="210"/>
      <c r="K23" s="210"/>
      <c r="L23" s="210"/>
      <c r="M23" s="210"/>
      <c r="N23" s="210"/>
      <c r="O23" s="210"/>
      <c r="P23" s="210" t="str">
        <f>P11</f>
        <v/>
      </c>
      <c r="Q23" s="210"/>
      <c r="R23" s="210"/>
      <c r="S23" s="106"/>
      <c r="T23" s="373"/>
    </row>
    <row r="24" spans="1:20" ht="18" customHeight="1" x14ac:dyDescent="0.25">
      <c r="A24" s="152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93"/>
      <c r="P24" s="298" t="s">
        <v>212</v>
      </c>
      <c r="Q24" s="153"/>
      <c r="R24" s="153"/>
      <c r="S24" s="157"/>
      <c r="T24" s="372"/>
    </row>
    <row r="25" spans="1:20" ht="18" customHeight="1" x14ac:dyDescent="0.25">
      <c r="A25" s="292"/>
      <c r="B25" s="293" t="str">
        <f>IF(T15=2,"3.","4.")</f>
        <v>4.</v>
      </c>
      <c r="C25" s="153" t="s">
        <v>214</v>
      </c>
      <c r="D25" s="153"/>
      <c r="E25" s="153"/>
      <c r="F25" s="153"/>
      <c r="G25" s="153"/>
      <c r="H25" s="153"/>
      <c r="I25" s="153"/>
      <c r="J25" s="193"/>
      <c r="K25" s="193"/>
      <c r="L25" s="193"/>
      <c r="M25" s="193"/>
      <c r="N25" s="193"/>
      <c r="O25" s="513"/>
      <c r="P25" s="514"/>
      <c r="Q25" s="515"/>
      <c r="R25" s="193"/>
      <c r="S25" s="171"/>
      <c r="T25" s="372"/>
    </row>
    <row r="26" spans="1:20" ht="5.15" customHeight="1" x14ac:dyDescent="0.25">
      <c r="A26" s="292"/>
      <c r="B26" s="289"/>
      <c r="C26" s="153"/>
      <c r="D26" s="153"/>
      <c r="E26" s="153"/>
      <c r="F26" s="153"/>
      <c r="G26" s="153"/>
      <c r="H26" s="153"/>
      <c r="I26" s="153"/>
      <c r="J26" s="193"/>
      <c r="K26" s="193"/>
      <c r="L26" s="193"/>
      <c r="M26" s="193"/>
      <c r="N26" s="193"/>
      <c r="O26" s="153"/>
      <c r="P26" s="153"/>
      <c r="Q26" s="153"/>
      <c r="R26" s="193"/>
      <c r="S26" s="171"/>
      <c r="T26" s="372"/>
    </row>
    <row r="27" spans="1:20" ht="18" customHeight="1" x14ac:dyDescent="0.25">
      <c r="A27" s="292"/>
      <c r="B27" s="293" t="str">
        <f>IF(T15=2,"4.","5.")</f>
        <v>5.</v>
      </c>
      <c r="C27" s="153" t="s">
        <v>272</v>
      </c>
      <c r="D27" s="155"/>
      <c r="E27" s="155"/>
      <c r="F27" s="155"/>
      <c r="G27" s="155"/>
      <c r="H27" s="155"/>
      <c r="I27" s="155"/>
      <c r="J27" s="193"/>
      <c r="K27" s="193"/>
      <c r="L27" s="193"/>
      <c r="M27" s="193"/>
      <c r="N27" s="327" t="str">
        <f>IF(ROUND(O27,2)&gt;O7,"Der maximale Zuweisungsbetrag ist überschritten!","")</f>
        <v/>
      </c>
      <c r="O27" s="513"/>
      <c r="P27" s="514"/>
      <c r="Q27" s="515"/>
      <c r="R27" s="193"/>
      <c r="S27" s="171"/>
      <c r="T27" s="372"/>
    </row>
    <row r="28" spans="1:20" ht="5.15" customHeight="1" x14ac:dyDescent="0.25">
      <c r="A28" s="163"/>
      <c r="B28" s="156"/>
      <c r="C28" s="156"/>
      <c r="D28" s="156"/>
      <c r="E28" s="156"/>
      <c r="F28" s="156"/>
      <c r="G28" s="156"/>
      <c r="H28" s="156"/>
      <c r="I28" s="156"/>
      <c r="J28" s="193"/>
      <c r="K28" s="193"/>
      <c r="L28" s="193"/>
      <c r="M28" s="193"/>
      <c r="N28" s="193"/>
      <c r="O28" s="153"/>
      <c r="P28" s="153"/>
      <c r="Q28" s="153"/>
      <c r="R28" s="193"/>
      <c r="S28" s="171"/>
      <c r="T28" s="372"/>
    </row>
    <row r="29" spans="1:20" ht="18" customHeight="1" x14ac:dyDescent="0.25">
      <c r="A29" s="292"/>
      <c r="B29" s="26" t="s">
        <v>81</v>
      </c>
      <c r="C29" s="156"/>
      <c r="D29" s="156"/>
      <c r="E29" s="156"/>
      <c r="F29" s="156"/>
      <c r="G29" s="156"/>
      <c r="H29" s="156"/>
      <c r="I29" s="156"/>
      <c r="J29" s="193"/>
      <c r="K29" s="193"/>
      <c r="L29" s="193"/>
      <c r="M29" s="193"/>
      <c r="N29" s="193"/>
      <c r="O29" s="510">
        <f>ROUND(O25,2)+ROUND(O27,2)</f>
        <v>0</v>
      </c>
      <c r="P29" s="511"/>
      <c r="Q29" s="512"/>
      <c r="R29" s="193"/>
      <c r="S29" s="171"/>
      <c r="T29" s="372"/>
    </row>
    <row r="30" spans="1:20" ht="12" customHeight="1" x14ac:dyDescent="0.25">
      <c r="A30" s="294"/>
      <c r="B30" s="295"/>
      <c r="C30" s="295"/>
      <c r="D30" s="295"/>
      <c r="E30" s="295"/>
      <c r="F30" s="295"/>
      <c r="G30" s="295"/>
      <c r="H30" s="295"/>
      <c r="I30" s="295"/>
      <c r="J30" s="296"/>
      <c r="K30" s="296"/>
      <c r="L30" s="296"/>
      <c r="M30" s="297"/>
      <c r="N30" s="297"/>
      <c r="O30" s="297"/>
      <c r="P30" s="297"/>
      <c r="Q30" s="297"/>
      <c r="R30" s="297"/>
      <c r="S30" s="172"/>
      <c r="T30" s="372"/>
    </row>
    <row r="31" spans="1:20" ht="12" customHeight="1" x14ac:dyDescent="0.25">
      <c r="A31" s="205"/>
      <c r="B31" s="156"/>
      <c r="C31" s="156"/>
      <c r="D31" s="156"/>
      <c r="E31" s="156"/>
      <c r="F31" s="156"/>
      <c r="G31" s="156"/>
      <c r="H31" s="156"/>
      <c r="I31" s="156"/>
      <c r="J31" s="206"/>
      <c r="K31" s="206"/>
      <c r="L31" s="206"/>
      <c r="M31" s="204"/>
      <c r="N31" s="204"/>
      <c r="O31" s="204"/>
      <c r="P31" s="204"/>
      <c r="Q31" s="204"/>
      <c r="R31" s="204"/>
      <c r="S31" s="171"/>
      <c r="T31" s="372"/>
    </row>
    <row r="32" spans="1:20" ht="12" customHeight="1" x14ac:dyDescent="0.25">
      <c r="A32" s="205"/>
      <c r="B32" s="156"/>
      <c r="C32" s="156"/>
      <c r="D32" s="156"/>
      <c r="E32" s="156"/>
      <c r="F32" s="156"/>
      <c r="G32" s="156"/>
      <c r="H32" s="156"/>
      <c r="I32" s="156"/>
      <c r="J32" s="206"/>
      <c r="K32" s="206"/>
      <c r="L32" s="206"/>
      <c r="M32" s="204"/>
      <c r="N32" s="204"/>
      <c r="O32" s="204"/>
      <c r="P32" s="204"/>
      <c r="Q32" s="204"/>
      <c r="R32" s="204"/>
      <c r="S32" s="171"/>
      <c r="T32" s="372"/>
    </row>
    <row r="33" spans="1:20" s="170" customFormat="1" ht="15" customHeight="1" x14ac:dyDescent="0.25">
      <c r="A33" s="103"/>
      <c r="B33" s="104" t="s">
        <v>213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516">
        <f>O19-O29</f>
        <v>0</v>
      </c>
      <c r="P33" s="516"/>
      <c r="Q33" s="516"/>
      <c r="R33" s="210"/>
      <c r="S33" s="106"/>
      <c r="T33" s="373"/>
    </row>
    <row r="34" spans="1:20" x14ac:dyDescent="0.25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372"/>
    </row>
    <row r="35" spans="1:20" x14ac:dyDescent="0.25">
      <c r="A35" s="108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372"/>
    </row>
    <row r="36" spans="1:20" x14ac:dyDescent="0.25">
      <c r="A36" s="108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372"/>
    </row>
    <row r="37" spans="1:20" x14ac:dyDescent="0.25">
      <c r="A37" s="108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372"/>
    </row>
    <row r="38" spans="1:20" s="40" customFormat="1" ht="12" customHeight="1" x14ac:dyDescent="0.25">
      <c r="A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  <c r="S38" s="3"/>
      <c r="T38" s="374"/>
    </row>
    <row r="39" spans="1:20" s="40" customFormat="1" ht="12" customHeight="1" x14ac:dyDescent="0.25">
      <c r="A39" s="166"/>
      <c r="B39" s="1"/>
      <c r="C39" s="1"/>
      <c r="D39" s="1"/>
      <c r="E39" s="1"/>
      <c r="F39" s="1"/>
      <c r="G39" s="1"/>
      <c r="H39" s="1"/>
      <c r="I39" s="3"/>
      <c r="J39" s="3"/>
      <c r="K39" s="3"/>
      <c r="L39" s="3"/>
      <c r="M39" s="3"/>
      <c r="N39" s="3"/>
      <c r="O39" s="3"/>
      <c r="P39" s="3"/>
      <c r="Q39" s="3"/>
      <c r="R39" s="4"/>
      <c r="S39" s="169"/>
      <c r="T39" s="374"/>
    </row>
    <row r="40" spans="1:20" s="108" customFormat="1" ht="12" customHeight="1" x14ac:dyDescent="0.25">
      <c r="A40" s="508"/>
      <c r="B40" s="508"/>
      <c r="C40" s="508"/>
      <c r="D40" s="508"/>
      <c r="E40" s="508"/>
      <c r="F40" s="508"/>
      <c r="G40" s="508"/>
      <c r="H40" s="508"/>
      <c r="I40" s="169"/>
      <c r="J40" s="520"/>
      <c r="K40" s="520"/>
      <c r="L40" s="520"/>
      <c r="M40" s="520"/>
      <c r="N40" s="520"/>
      <c r="O40" s="520"/>
      <c r="P40" s="520"/>
      <c r="Q40" s="520"/>
      <c r="R40" s="520"/>
      <c r="S40" s="520"/>
      <c r="T40" s="375"/>
    </row>
    <row r="41" spans="1:20" s="108" customFormat="1" ht="12" customHeight="1" x14ac:dyDescent="0.25">
      <c r="A41" s="507"/>
      <c r="B41" s="507"/>
      <c r="C41" s="507"/>
      <c r="D41" s="507"/>
      <c r="E41" s="507"/>
      <c r="F41" s="507"/>
      <c r="G41" s="509">
        <f ca="1">IF('Seite 1'!$O$20="","",'Seite 1'!$O$20)</f>
        <v>45208</v>
      </c>
      <c r="H41" s="509"/>
      <c r="I41" s="169"/>
      <c r="J41" s="503"/>
      <c r="K41" s="503"/>
      <c r="L41" s="503"/>
      <c r="M41" s="503"/>
      <c r="N41" s="503"/>
      <c r="O41" s="503"/>
      <c r="P41" s="503"/>
      <c r="Q41" s="503"/>
      <c r="R41" s="503"/>
      <c r="S41" s="503"/>
      <c r="T41" s="375"/>
    </row>
    <row r="42" spans="1:20" s="108" customFormat="1" ht="12" customHeight="1" x14ac:dyDescent="0.25">
      <c r="A42" s="107" t="s">
        <v>16</v>
      </c>
      <c r="B42" s="107"/>
      <c r="C42" s="107"/>
      <c r="D42" s="107"/>
      <c r="E42" s="107"/>
      <c r="F42" s="107"/>
      <c r="G42" s="107"/>
      <c r="H42" s="107"/>
      <c r="I42" s="169"/>
      <c r="J42" s="107" t="s">
        <v>218</v>
      </c>
      <c r="K42" s="107"/>
      <c r="L42" s="328"/>
      <c r="M42" s="107"/>
      <c r="N42" s="107"/>
      <c r="O42" s="107"/>
      <c r="P42" s="107"/>
      <c r="Q42" s="107"/>
      <c r="R42" s="107"/>
      <c r="S42" s="109"/>
      <c r="T42" s="375"/>
    </row>
    <row r="43" spans="1:20" s="108" customFormat="1" ht="12" customHeight="1" x14ac:dyDescent="0.25">
      <c r="J43" s="109" t="s">
        <v>98</v>
      </c>
      <c r="K43" s="109"/>
      <c r="L43" s="109"/>
      <c r="M43" s="109"/>
      <c r="N43" s="109"/>
      <c r="O43" s="109"/>
      <c r="P43" s="109"/>
      <c r="Q43" s="109"/>
      <c r="R43" s="109"/>
      <c r="S43" s="109"/>
      <c r="T43" s="375"/>
    </row>
    <row r="44" spans="1:20" s="108" customFormat="1" ht="12" customHeight="1" x14ac:dyDescent="0.25">
      <c r="O44" s="109"/>
      <c r="P44" s="109"/>
      <c r="Q44" s="109"/>
      <c r="R44" s="109"/>
      <c r="S44" s="167"/>
      <c r="T44" s="375"/>
    </row>
    <row r="45" spans="1:20" s="108" customFormat="1" ht="12" customHeight="1" x14ac:dyDescent="0.25">
      <c r="O45" s="109"/>
      <c r="P45" s="109"/>
      <c r="Q45" s="109"/>
      <c r="R45" s="109"/>
      <c r="S45" s="167"/>
      <c r="T45" s="375"/>
    </row>
    <row r="46" spans="1:20" s="108" customFormat="1" ht="12" customHeight="1" x14ac:dyDescent="0.25">
      <c r="O46" s="109"/>
      <c r="P46" s="109"/>
      <c r="Q46" s="109"/>
      <c r="R46" s="109"/>
      <c r="S46" s="167"/>
      <c r="T46" s="375"/>
    </row>
    <row r="47" spans="1:20" s="108" customFormat="1" ht="12" customHeight="1" x14ac:dyDescent="0.25">
      <c r="O47" s="109"/>
      <c r="P47" s="109"/>
      <c r="Q47" s="109"/>
      <c r="R47" s="109"/>
      <c r="S47" s="167"/>
      <c r="T47" s="375"/>
    </row>
    <row r="48" spans="1:20" s="108" customFormat="1" ht="12" customHeight="1" x14ac:dyDescent="0.25">
      <c r="O48" s="109"/>
      <c r="P48" s="109"/>
      <c r="Q48" s="109"/>
      <c r="R48" s="109"/>
      <c r="S48" s="167"/>
      <c r="T48" s="375"/>
    </row>
    <row r="49" spans="1:20" s="108" customFormat="1" ht="12" customHeight="1" x14ac:dyDescent="0.25">
      <c r="O49" s="109"/>
      <c r="P49" s="109"/>
      <c r="Q49" s="109"/>
      <c r="R49" s="109"/>
      <c r="S49" s="167"/>
      <c r="T49" s="375"/>
    </row>
    <row r="50" spans="1:20" s="108" customFormat="1" ht="12" customHeight="1" x14ac:dyDescent="0.25">
      <c r="O50" s="109"/>
      <c r="P50" s="109"/>
      <c r="Q50" s="109"/>
      <c r="R50" s="109"/>
      <c r="S50" s="167"/>
      <c r="T50" s="375"/>
    </row>
    <row r="51" spans="1:20" s="108" customFormat="1" ht="12" customHeight="1" x14ac:dyDescent="0.25">
      <c r="O51" s="109"/>
      <c r="P51" s="109"/>
      <c r="Q51" s="109"/>
      <c r="R51" s="109"/>
      <c r="S51" s="167"/>
      <c r="T51" s="375"/>
    </row>
    <row r="52" spans="1:20" s="108" customFormat="1" ht="12" customHeight="1" x14ac:dyDescent="0.25">
      <c r="O52" s="109"/>
      <c r="P52" s="109"/>
      <c r="Q52" s="109"/>
      <c r="R52" s="109"/>
      <c r="S52" s="167"/>
      <c r="T52" s="375"/>
    </row>
    <row r="53" spans="1:20" s="108" customFormat="1" ht="12" customHeight="1" x14ac:dyDescent="0.25">
      <c r="O53" s="109"/>
      <c r="P53" s="109"/>
      <c r="Q53" s="109"/>
      <c r="R53" s="109"/>
      <c r="S53" s="167"/>
      <c r="T53" s="375"/>
    </row>
    <row r="54" spans="1:20" s="108" customFormat="1" ht="12" customHeight="1" x14ac:dyDescent="0.25">
      <c r="O54" s="109"/>
      <c r="P54" s="109"/>
      <c r="Q54" s="109"/>
      <c r="R54" s="109"/>
      <c r="S54" s="167"/>
      <c r="T54" s="375"/>
    </row>
    <row r="55" spans="1:20" s="108" customFormat="1" ht="12" customHeight="1" x14ac:dyDescent="0.25">
      <c r="O55" s="109"/>
      <c r="P55" s="109"/>
      <c r="Q55" s="109"/>
      <c r="R55" s="109"/>
      <c r="S55" s="167"/>
      <c r="T55" s="375"/>
    </row>
    <row r="56" spans="1:20" s="108" customFormat="1" ht="12" customHeight="1" x14ac:dyDescent="0.25">
      <c r="O56" s="109"/>
      <c r="P56" s="109"/>
      <c r="Q56" s="109"/>
      <c r="R56" s="109"/>
      <c r="S56" s="167"/>
      <c r="T56" s="375"/>
    </row>
    <row r="57" spans="1:20" s="108" customFormat="1" ht="12" customHeight="1" x14ac:dyDescent="0.25">
      <c r="O57" s="109"/>
      <c r="P57" s="109"/>
      <c r="Q57" s="109"/>
      <c r="R57" s="109"/>
      <c r="S57" s="167"/>
      <c r="T57" s="375"/>
    </row>
    <row r="58" spans="1:20" s="108" customFormat="1" ht="12" customHeight="1" x14ac:dyDescent="0.25">
      <c r="O58" s="109"/>
      <c r="P58" s="109"/>
      <c r="Q58" s="109"/>
      <c r="R58" s="109"/>
      <c r="S58" s="167"/>
      <c r="T58" s="375"/>
    </row>
    <row r="59" spans="1:20" s="108" customFormat="1" ht="12" customHeight="1" x14ac:dyDescent="0.25">
      <c r="O59" s="109"/>
      <c r="P59" s="109"/>
      <c r="Q59" s="109"/>
      <c r="R59" s="109"/>
      <c r="S59" s="167"/>
      <c r="T59" s="375"/>
    </row>
    <row r="60" spans="1:20" s="108" customFormat="1" ht="12" customHeight="1" x14ac:dyDescent="0.25">
      <c r="O60" s="109"/>
      <c r="P60" s="109"/>
      <c r="Q60" s="109"/>
      <c r="R60" s="109"/>
      <c r="S60" s="167"/>
      <c r="T60" s="375"/>
    </row>
    <row r="61" spans="1:20" s="108" customFormat="1" ht="12" customHeight="1" x14ac:dyDescent="0.25">
      <c r="O61" s="109"/>
      <c r="P61" s="109"/>
      <c r="Q61" s="109"/>
      <c r="R61" s="109"/>
      <c r="S61" s="167"/>
      <c r="T61" s="375"/>
    </row>
    <row r="62" spans="1:20" ht="12" customHeight="1" x14ac:dyDescent="0.25">
      <c r="A62" s="201"/>
      <c r="B62" s="18"/>
      <c r="C62" s="18"/>
      <c r="D62" s="18"/>
      <c r="T62" s="372"/>
    </row>
    <row r="63" spans="1:20" s="3" customFormat="1" ht="5.15" customHeight="1" x14ac:dyDescent="0.25">
      <c r="T63" s="376"/>
    </row>
    <row r="64" spans="1:20" s="10" customFormat="1" ht="12" customHeight="1" x14ac:dyDescent="0.25">
      <c r="A64" s="12" t="s">
        <v>87</v>
      </c>
      <c r="B64" s="13" t="s">
        <v>1</v>
      </c>
      <c r="T64" s="377"/>
    </row>
    <row r="65" spans="1:20" s="3" customFormat="1" ht="5.15" customHeight="1" x14ac:dyDescent="0.25">
      <c r="T65" s="376"/>
    </row>
    <row r="66" spans="1:20" s="3" customFormat="1" ht="11.5" x14ac:dyDescent="0.25">
      <c r="A66" s="6" t="str">
        <f>'Seite 1'!$A$63</f>
        <v>Antrag Schulsozialarbeit</v>
      </c>
      <c r="S66" s="7" t="str">
        <f ca="1">CONCATENATE(IF('Seite 1'!$E$25=0,"Antragsteller:in",'Seite 1'!$E$25)," - Antrag vom ",IF('Seite 1'!$O$20="","……………..",TEXT('Seite 1'!$O$20,"TT.MM.JJ")))</f>
        <v>Antragsteller:in - Antrag vom 09.10.23</v>
      </c>
      <c r="T66" s="376"/>
    </row>
    <row r="67" spans="1:20" s="3" customFormat="1" ht="11.5" x14ac:dyDescent="0.25">
      <c r="A67" s="6" t="str">
        <f>'Seite 1'!$A$64</f>
        <v>Formularversion: V 2.1 vom 09.10.23 - öffentlich -</v>
      </c>
      <c r="S67" s="5" t="str">
        <f ca="1">CONCATENATE("Ausdruck vom "&amp;TEXT(TODAY(),"TT.MM.JJ"))</f>
        <v>Ausdruck vom 09.10.23</v>
      </c>
      <c r="T67" s="376"/>
    </row>
    <row r="128" ht="13.15" customHeight="1" x14ac:dyDescent="0.25"/>
    <row r="129" ht="13.15" customHeight="1" x14ac:dyDescent="0.25"/>
    <row r="130" ht="13.15" customHeight="1" x14ac:dyDescent="0.25"/>
    <row r="131" ht="13.15" customHeight="1" x14ac:dyDescent="0.25"/>
    <row r="132" ht="13.15" customHeight="1" x14ac:dyDescent="0.25"/>
    <row r="133" ht="13.15" customHeight="1" x14ac:dyDescent="0.25"/>
    <row r="134" ht="13.15" customHeight="1" x14ac:dyDescent="0.25"/>
    <row r="135" ht="13.15" customHeight="1" x14ac:dyDescent="0.25"/>
    <row r="136" ht="13.15" customHeight="1" x14ac:dyDescent="0.25"/>
    <row r="137" ht="13.15" customHeight="1" x14ac:dyDescent="0.25"/>
    <row r="138" ht="13.15" customHeight="1" x14ac:dyDescent="0.25"/>
    <row r="139" ht="13.15" customHeight="1" x14ac:dyDescent="0.25"/>
    <row r="140" ht="13.15" customHeight="1" x14ac:dyDescent="0.25"/>
    <row r="141" ht="13.15" customHeight="1" x14ac:dyDescent="0.25"/>
    <row r="142" ht="13.15" customHeight="1" x14ac:dyDescent="0.25"/>
    <row r="143" ht="13.15" customHeight="1" x14ac:dyDescent="0.25"/>
    <row r="144" ht="13.15" customHeight="1" x14ac:dyDescent="0.25"/>
    <row r="145" ht="13.15" customHeight="1" x14ac:dyDescent="0.25"/>
    <row r="146" ht="13.15" customHeight="1" x14ac:dyDescent="0.25"/>
    <row r="147" ht="13.15" customHeight="1" x14ac:dyDescent="0.25"/>
    <row r="148" ht="13.15" customHeight="1" x14ac:dyDescent="0.25"/>
    <row r="149" ht="13.15" customHeight="1" x14ac:dyDescent="0.25"/>
    <row r="150" ht="13.15" customHeight="1" x14ac:dyDescent="0.25"/>
    <row r="151" ht="13.15" customHeight="1" x14ac:dyDescent="0.25"/>
    <row r="152" ht="13.15" customHeight="1" x14ac:dyDescent="0.25"/>
    <row r="153" ht="13.15" customHeight="1" x14ac:dyDescent="0.25"/>
    <row r="154" ht="13.15" customHeight="1" x14ac:dyDescent="0.25"/>
    <row r="155" ht="13.15" customHeight="1" x14ac:dyDescent="0.25"/>
    <row r="156" ht="13.15" customHeight="1" x14ac:dyDescent="0.25"/>
    <row r="157" ht="13.15" customHeight="1" x14ac:dyDescent="0.25"/>
    <row r="158" ht="13.15" customHeight="1" x14ac:dyDescent="0.25"/>
    <row r="159" ht="13.15" customHeight="1" x14ac:dyDescent="0.25"/>
    <row r="160" ht="13.15" customHeight="1" x14ac:dyDescent="0.25"/>
    <row r="161" ht="13.15" customHeight="1" x14ac:dyDescent="0.25"/>
    <row r="162" ht="13.15" customHeight="1" x14ac:dyDescent="0.25"/>
    <row r="163" ht="13.15" customHeight="1" x14ac:dyDescent="0.25"/>
    <row r="164" ht="13.15" customHeight="1" x14ac:dyDescent="0.25"/>
    <row r="165" ht="13.15" customHeight="1" x14ac:dyDescent="0.25"/>
    <row r="166" ht="13.15" customHeight="1" x14ac:dyDescent="0.25"/>
    <row r="167" ht="13.15" customHeight="1" x14ac:dyDescent="0.25"/>
    <row r="168" ht="13.15" customHeight="1" x14ac:dyDescent="0.25"/>
    <row r="169" ht="13.15" customHeight="1" x14ac:dyDescent="0.25"/>
    <row r="170" ht="13.15" customHeight="1" x14ac:dyDescent="0.25"/>
    <row r="171" ht="13.15" customHeight="1" x14ac:dyDescent="0.25"/>
    <row r="172" ht="13.15" customHeight="1" x14ac:dyDescent="0.25"/>
    <row r="173" ht="13.15" customHeight="1" x14ac:dyDescent="0.25"/>
    <row r="174" ht="13.15" customHeight="1" x14ac:dyDescent="0.25"/>
    <row r="175" ht="13.15" customHeight="1" x14ac:dyDescent="0.25"/>
    <row r="176" ht="13.15" customHeight="1" x14ac:dyDescent="0.25"/>
    <row r="177" ht="13.15" customHeight="1" x14ac:dyDescent="0.25"/>
    <row r="178" ht="13.15" customHeight="1" x14ac:dyDescent="0.25"/>
    <row r="179" ht="13.15" customHeight="1" x14ac:dyDescent="0.25"/>
    <row r="180" ht="13.15" customHeight="1" x14ac:dyDescent="0.25"/>
    <row r="181" ht="13.15" customHeight="1" x14ac:dyDescent="0.25"/>
    <row r="182" ht="13.15" customHeight="1" x14ac:dyDescent="0.25"/>
    <row r="183" ht="13.15" customHeight="1" x14ac:dyDescent="0.25"/>
    <row r="184" ht="13.15" customHeight="1" x14ac:dyDescent="0.25"/>
    <row r="185" ht="13.15" customHeight="1" x14ac:dyDescent="0.25"/>
    <row r="186" ht="13.15" customHeight="1" x14ac:dyDescent="0.25"/>
    <row r="187" ht="13.15" customHeight="1" x14ac:dyDescent="0.25"/>
    <row r="188" ht="13.15" customHeight="1" x14ac:dyDescent="0.25"/>
    <row r="189" ht="13.15" customHeight="1" x14ac:dyDescent="0.25"/>
    <row r="190" ht="13.15" customHeight="1" x14ac:dyDescent="0.25"/>
    <row r="191" ht="13.15" customHeight="1" x14ac:dyDescent="0.25"/>
    <row r="192" ht="13.15" customHeight="1" x14ac:dyDescent="0.25"/>
    <row r="193" ht="13.15" customHeight="1" x14ac:dyDescent="0.25"/>
    <row r="194" ht="13.15" customHeight="1" x14ac:dyDescent="0.25"/>
    <row r="195" ht="13.15" customHeight="1" x14ac:dyDescent="0.25"/>
    <row r="196" ht="13.15" customHeight="1" x14ac:dyDescent="0.25"/>
    <row r="197" ht="13.15" customHeight="1" x14ac:dyDescent="0.25"/>
    <row r="198" ht="13.15" customHeight="1" x14ac:dyDescent="0.25"/>
    <row r="199" ht="13.15" customHeight="1" x14ac:dyDescent="0.25"/>
    <row r="200" ht="13.15" customHeight="1" x14ac:dyDescent="0.25"/>
    <row r="201" ht="13.15" customHeight="1" x14ac:dyDescent="0.25"/>
    <row r="202" ht="13.15" customHeight="1" x14ac:dyDescent="0.25"/>
    <row r="203" ht="13.15" customHeight="1" x14ac:dyDescent="0.25"/>
    <row r="204" ht="13.15" customHeight="1" x14ac:dyDescent="0.25"/>
    <row r="205" ht="13.15" customHeight="1" x14ac:dyDescent="0.25"/>
    <row r="206" ht="13.15" customHeight="1" x14ac:dyDescent="0.25"/>
    <row r="207" ht="13.15" customHeight="1" x14ac:dyDescent="0.25"/>
    <row r="208" ht="13.15" customHeight="1" x14ac:dyDescent="0.25"/>
    <row r="209" ht="13.15" customHeight="1" x14ac:dyDescent="0.25"/>
    <row r="210" ht="13.15" customHeight="1" x14ac:dyDescent="0.25"/>
    <row r="211" ht="13.15" customHeight="1" x14ac:dyDescent="0.25"/>
    <row r="212" ht="13.15" customHeight="1" x14ac:dyDescent="0.25"/>
    <row r="213" ht="13.15" customHeight="1" x14ac:dyDescent="0.25"/>
    <row r="214" ht="13.15" customHeight="1" x14ac:dyDescent="0.25"/>
    <row r="215" ht="13.15" customHeight="1" x14ac:dyDescent="0.25"/>
    <row r="216" ht="13.15" customHeight="1" x14ac:dyDescent="0.25"/>
    <row r="217" ht="13.15" customHeight="1" x14ac:dyDescent="0.25"/>
    <row r="218" ht="13.15" customHeight="1" x14ac:dyDescent="0.25"/>
    <row r="219" ht="13.15" customHeight="1" x14ac:dyDescent="0.25"/>
    <row r="220" ht="13.15" customHeight="1" x14ac:dyDescent="0.25"/>
    <row r="221" ht="13.15" customHeight="1" x14ac:dyDescent="0.25"/>
  </sheetData>
  <sheetProtection password="EF62" sheet="1" objects="1" scenarios="1" selectLockedCells="1" autoFilter="0"/>
  <mergeCells count="15">
    <mergeCell ref="J41:S41"/>
    <mergeCell ref="O1:S1"/>
    <mergeCell ref="O7:Q7"/>
    <mergeCell ref="A41:F41"/>
    <mergeCell ref="A40:H40"/>
    <mergeCell ref="G41:H41"/>
    <mergeCell ref="O29:Q29"/>
    <mergeCell ref="O27:Q27"/>
    <mergeCell ref="O33:Q33"/>
    <mergeCell ref="O25:Q25"/>
    <mergeCell ref="O13:Q13"/>
    <mergeCell ref="O15:Q15"/>
    <mergeCell ref="O19:Q19"/>
    <mergeCell ref="O17:Q17"/>
    <mergeCell ref="J40:S40"/>
  </mergeCells>
  <phoneticPr fontId="8" type="noConversion"/>
  <conditionalFormatting sqref="O33:Q33">
    <cfRule type="cellIs" dxfId="7" priority="2" operator="notEqual">
      <formula>0</formula>
    </cfRule>
  </conditionalFormatting>
  <conditionalFormatting sqref="B15:Q15">
    <cfRule type="expression" dxfId="6" priority="1">
      <formula>$T$15=2</formula>
    </cfRule>
  </conditionalFormatting>
  <pageMargins left="0.59055118110236227" right="0.19685039370078741" top="0.19685039370078741" bottom="0.19685039370078741" header="0.19685039370078741" footer="0.19685039370078741"/>
  <pageSetup paperSize="9" orientation="portrait" r:id="rId1"/>
  <headerFooter alignWithMargins="0">
    <oddFooter>&amp;C&amp;8&amp;A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showGridLines="0" zoomScaleNormal="100" workbookViewId="0">
      <selection activeCell="O12" sqref="O12"/>
    </sheetView>
  </sheetViews>
  <sheetFormatPr baseColWidth="10" defaultColWidth="11.453125" defaultRowHeight="11.5" x14ac:dyDescent="0.25"/>
  <cols>
    <col min="1" max="1" width="1.54296875" style="137" customWidth="1"/>
    <col min="2" max="2" width="3.54296875" style="137" customWidth="1"/>
    <col min="3" max="18" width="5.54296875" style="137" customWidth="1"/>
    <col min="19" max="19" width="1.54296875" style="137" customWidth="1"/>
    <col min="20" max="16384" width="11.453125" style="137"/>
  </cols>
  <sheetData>
    <row r="1" spans="1:19" s="131" customFormat="1" ht="15" customHeight="1" x14ac:dyDescent="0.25">
      <c r="A1" s="138"/>
      <c r="J1" s="132"/>
      <c r="K1" s="132"/>
      <c r="L1" s="132"/>
      <c r="N1" s="133" t="str">
        <f>'Seite 1'!$K$21</f>
        <v xml:space="preserve">Aktenzeichen </v>
      </c>
      <c r="O1" s="475">
        <f>'Seite 1'!$O$21</f>
        <v>0</v>
      </c>
      <c r="P1" s="476"/>
      <c r="Q1" s="476"/>
      <c r="R1" s="476"/>
      <c r="S1" s="477"/>
    </row>
    <row r="2" spans="1:19" s="131" customFormat="1" ht="5.15" customHeight="1" x14ac:dyDescent="0.25">
      <c r="A2" s="138"/>
      <c r="J2" s="134"/>
      <c r="K2" s="134"/>
      <c r="L2" s="134"/>
      <c r="M2" s="134"/>
      <c r="N2" s="134"/>
      <c r="O2" s="135"/>
    </row>
    <row r="3" spans="1:19" s="47" customFormat="1" ht="15" customHeight="1" x14ac:dyDescent="0.25">
      <c r="A3" s="264"/>
      <c r="B3" s="265" t="s">
        <v>228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7"/>
    </row>
    <row r="4" spans="1:19" s="3" customFormat="1" ht="5.15" customHeight="1" x14ac:dyDescent="0.25">
      <c r="A4" s="19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48"/>
    </row>
    <row r="5" spans="1:19" s="3" customFormat="1" ht="18" customHeight="1" x14ac:dyDescent="0.25">
      <c r="A5" s="249"/>
      <c r="B5" s="244" t="s">
        <v>84</v>
      </c>
      <c r="C5" s="245"/>
      <c r="D5" s="245"/>
      <c r="E5" s="245"/>
      <c r="F5" s="245"/>
      <c r="G5" s="245"/>
      <c r="H5" s="246"/>
      <c r="I5" s="246"/>
      <c r="J5" s="246"/>
      <c r="K5" s="246"/>
      <c r="L5" s="534" t="s">
        <v>226</v>
      </c>
      <c r="M5" s="535"/>
      <c r="N5" s="536"/>
      <c r="O5" s="527" t="s">
        <v>227</v>
      </c>
      <c r="P5" s="528"/>
      <c r="Q5" s="528"/>
      <c r="R5" s="529"/>
      <c r="S5" s="96"/>
    </row>
    <row r="6" spans="1:19" s="3" customFormat="1" ht="12" customHeight="1" x14ac:dyDescent="0.2">
      <c r="A6" s="249"/>
      <c r="B6" s="533" t="s">
        <v>230</v>
      </c>
      <c r="C6" s="176"/>
      <c r="D6" s="176"/>
      <c r="E6" s="176"/>
      <c r="F6" s="176"/>
      <c r="G6" s="176"/>
      <c r="H6" s="176"/>
      <c r="I6" s="176"/>
      <c r="J6" s="8"/>
      <c r="K6" s="8"/>
      <c r="L6" s="537"/>
      <c r="M6" s="538"/>
      <c r="N6" s="539"/>
      <c r="O6" s="530"/>
      <c r="P6" s="531"/>
      <c r="Q6" s="531"/>
      <c r="R6" s="532"/>
      <c r="S6" s="96"/>
    </row>
    <row r="7" spans="1:19" s="3" customFormat="1" ht="12" customHeight="1" x14ac:dyDescent="0.2">
      <c r="A7" s="249"/>
      <c r="B7" s="533"/>
      <c r="C7" s="251"/>
      <c r="D7" s="176"/>
      <c r="E7" s="176"/>
      <c r="F7" s="176"/>
      <c r="G7" s="176"/>
      <c r="H7" s="176"/>
      <c r="I7" s="176"/>
      <c r="J7" s="8"/>
      <c r="K7" s="8"/>
      <c r="L7" s="235"/>
      <c r="M7" s="209"/>
      <c r="N7" s="236"/>
      <c r="O7" s="521" t="s">
        <v>223</v>
      </c>
      <c r="P7" s="521" t="s">
        <v>224</v>
      </c>
      <c r="Q7" s="521" t="s">
        <v>275</v>
      </c>
      <c r="R7" s="546" t="s">
        <v>225</v>
      </c>
      <c r="S7" s="96"/>
    </row>
    <row r="8" spans="1:19" s="3" customFormat="1" ht="12" customHeight="1" x14ac:dyDescent="0.2">
      <c r="A8" s="249"/>
      <c r="B8" s="533"/>
      <c r="C8" s="251"/>
      <c r="D8" s="176"/>
      <c r="E8" s="176"/>
      <c r="F8" s="176"/>
      <c r="G8" s="176"/>
      <c r="H8" s="176"/>
      <c r="I8" s="176"/>
      <c r="J8" s="8"/>
      <c r="K8" s="8"/>
      <c r="L8" s="235"/>
      <c r="M8" s="209"/>
      <c r="N8" s="236"/>
      <c r="O8" s="521"/>
      <c r="P8" s="521"/>
      <c r="Q8" s="521"/>
      <c r="R8" s="546"/>
      <c r="S8" s="96"/>
    </row>
    <row r="9" spans="1:19" s="3" customFormat="1" ht="12" customHeight="1" x14ac:dyDescent="0.2">
      <c r="A9" s="249"/>
      <c r="B9" s="533"/>
      <c r="C9" s="251"/>
      <c r="D9" s="176"/>
      <c r="E9" s="176"/>
      <c r="F9" s="176"/>
      <c r="G9" s="176"/>
      <c r="H9" s="176"/>
      <c r="I9" s="176"/>
      <c r="J9" s="8"/>
      <c r="K9" s="8"/>
      <c r="L9" s="235"/>
      <c r="M9" s="209"/>
      <c r="N9" s="236"/>
      <c r="O9" s="521"/>
      <c r="P9" s="521"/>
      <c r="Q9" s="521"/>
      <c r="R9" s="546"/>
      <c r="S9" s="96"/>
    </row>
    <row r="10" spans="1:19" s="3" customFormat="1" ht="12" customHeight="1" x14ac:dyDescent="0.2">
      <c r="A10" s="249"/>
      <c r="B10" s="533"/>
      <c r="C10" s="251"/>
      <c r="D10" s="176"/>
      <c r="E10" s="176"/>
      <c r="F10" s="176"/>
      <c r="G10" s="176"/>
      <c r="H10" s="176"/>
      <c r="I10" s="176"/>
      <c r="J10" s="8"/>
      <c r="K10" s="8"/>
      <c r="L10" s="235"/>
      <c r="M10" s="209"/>
      <c r="N10" s="236"/>
      <c r="O10" s="521"/>
      <c r="P10" s="521"/>
      <c r="Q10" s="521"/>
      <c r="R10" s="546"/>
      <c r="S10" s="96"/>
    </row>
    <row r="11" spans="1:19" s="3" customFormat="1" ht="12" customHeight="1" x14ac:dyDescent="0.2">
      <c r="A11" s="249"/>
      <c r="B11" s="533"/>
      <c r="C11" s="365" t="s">
        <v>11</v>
      </c>
      <c r="D11" s="176"/>
      <c r="E11" s="176"/>
      <c r="F11" s="176"/>
      <c r="G11" s="176"/>
      <c r="H11" s="176"/>
      <c r="I11" s="176"/>
      <c r="J11" s="8"/>
      <c r="K11" s="8"/>
      <c r="L11" s="235"/>
      <c r="M11" s="209"/>
      <c r="N11" s="236"/>
      <c r="O11" s="521"/>
      <c r="P11" s="521"/>
      <c r="Q11" s="521"/>
      <c r="R11" s="546"/>
      <c r="S11" s="96"/>
    </row>
    <row r="12" spans="1:19" s="3" customFormat="1" ht="15" customHeight="1" x14ac:dyDescent="0.25">
      <c r="A12" s="249"/>
      <c r="B12" s="368">
        <v>1</v>
      </c>
      <c r="C12" s="237" t="s">
        <v>128</v>
      </c>
      <c r="D12" s="229"/>
      <c r="E12" s="229"/>
      <c r="F12" s="229"/>
      <c r="G12" s="229"/>
      <c r="H12" s="229"/>
      <c r="I12" s="230"/>
      <c r="J12" s="230"/>
      <c r="K12" s="231"/>
      <c r="L12" s="233" t="s">
        <v>13</v>
      </c>
      <c r="M12" s="231"/>
      <c r="N12" s="232"/>
      <c r="O12" s="234"/>
      <c r="P12" s="234"/>
      <c r="Q12" s="234"/>
      <c r="R12" s="234"/>
      <c r="S12" s="96"/>
    </row>
    <row r="13" spans="1:19" s="3" customFormat="1" ht="15" customHeight="1" x14ac:dyDescent="0.25">
      <c r="A13" s="249"/>
      <c r="B13" s="368">
        <v>2</v>
      </c>
      <c r="C13" s="233" t="s">
        <v>129</v>
      </c>
      <c r="D13" s="229"/>
      <c r="E13" s="229"/>
      <c r="F13" s="229"/>
      <c r="G13" s="229"/>
      <c r="H13" s="229"/>
      <c r="I13" s="230"/>
      <c r="J13" s="230"/>
      <c r="K13" s="231"/>
      <c r="L13" s="233" t="s">
        <v>12</v>
      </c>
      <c r="M13" s="231"/>
      <c r="N13" s="232"/>
      <c r="O13" s="234"/>
      <c r="P13" s="234"/>
      <c r="Q13" s="234"/>
      <c r="R13" s="234"/>
      <c r="S13" s="96"/>
    </row>
    <row r="14" spans="1:19" s="3" customFormat="1" ht="15" customHeight="1" x14ac:dyDescent="0.25">
      <c r="A14" s="249"/>
      <c r="B14" s="368">
        <v>3</v>
      </c>
      <c r="C14" s="233" t="s">
        <v>130</v>
      </c>
      <c r="D14" s="229"/>
      <c r="E14" s="229"/>
      <c r="F14" s="229"/>
      <c r="G14" s="229"/>
      <c r="H14" s="229"/>
      <c r="I14" s="230"/>
      <c r="J14" s="230"/>
      <c r="K14" s="231"/>
      <c r="L14" s="233" t="s">
        <v>12</v>
      </c>
      <c r="M14" s="231"/>
      <c r="N14" s="232"/>
      <c r="O14" s="234"/>
      <c r="P14" s="234"/>
      <c r="Q14" s="234"/>
      <c r="R14" s="234"/>
      <c r="S14" s="96"/>
    </row>
    <row r="15" spans="1:19" s="3" customFormat="1" ht="15" customHeight="1" x14ac:dyDescent="0.25">
      <c r="A15" s="249"/>
      <c r="B15" s="369">
        <v>4</v>
      </c>
      <c r="C15" s="233" t="s">
        <v>278</v>
      </c>
      <c r="D15" s="229"/>
      <c r="E15" s="229"/>
      <c r="F15" s="229"/>
      <c r="G15" s="229"/>
      <c r="H15" s="229"/>
      <c r="I15" s="230"/>
      <c r="J15" s="231"/>
      <c r="K15" s="231"/>
      <c r="L15" s="233"/>
      <c r="M15" s="231"/>
      <c r="N15" s="232"/>
      <c r="O15" s="234"/>
      <c r="P15" s="234"/>
      <c r="Q15" s="234"/>
      <c r="R15" s="234"/>
      <c r="S15" s="96"/>
    </row>
    <row r="16" spans="1:19" s="3" customFormat="1" ht="15" customHeight="1" x14ac:dyDescent="0.25">
      <c r="A16" s="249"/>
      <c r="B16" s="370"/>
      <c r="C16" s="540"/>
      <c r="D16" s="541"/>
      <c r="E16" s="541"/>
      <c r="F16" s="541"/>
      <c r="G16" s="541"/>
      <c r="H16" s="541"/>
      <c r="I16" s="541"/>
      <c r="J16" s="541"/>
      <c r="K16" s="541"/>
      <c r="L16" s="541"/>
      <c r="M16" s="541"/>
      <c r="N16" s="542"/>
      <c r="O16" s="234"/>
      <c r="P16" s="234"/>
      <c r="Q16" s="234"/>
      <c r="R16" s="234"/>
      <c r="S16" s="96"/>
    </row>
    <row r="17" spans="1:19" s="3" customFormat="1" ht="15" customHeight="1" x14ac:dyDescent="0.25">
      <c r="A17" s="249"/>
      <c r="B17" s="371"/>
      <c r="C17" s="540"/>
      <c r="D17" s="541"/>
      <c r="E17" s="541"/>
      <c r="F17" s="541"/>
      <c r="G17" s="541"/>
      <c r="H17" s="541"/>
      <c r="I17" s="541"/>
      <c r="J17" s="541"/>
      <c r="K17" s="541"/>
      <c r="L17" s="541"/>
      <c r="M17" s="541"/>
      <c r="N17" s="542"/>
      <c r="O17" s="234"/>
      <c r="P17" s="234"/>
      <c r="Q17" s="234"/>
      <c r="R17" s="234"/>
      <c r="S17" s="96"/>
    </row>
    <row r="18" spans="1:19" s="3" customFormat="1" ht="15" customHeight="1" x14ac:dyDescent="0.25">
      <c r="A18" s="249"/>
      <c r="B18" s="238" t="s">
        <v>195</v>
      </c>
      <c r="C18" s="239"/>
      <c r="D18" s="239"/>
      <c r="E18" s="239"/>
      <c r="F18" s="239"/>
      <c r="G18" s="239"/>
      <c r="H18" s="240"/>
      <c r="I18" s="240"/>
      <c r="J18" s="241"/>
      <c r="K18" s="241"/>
      <c r="L18" s="242"/>
      <c r="M18" s="240"/>
      <c r="N18" s="240"/>
      <c r="O18" s="230"/>
      <c r="P18" s="230"/>
      <c r="Q18" s="230"/>
      <c r="R18" s="243"/>
      <c r="S18" s="96"/>
    </row>
    <row r="19" spans="1:19" s="3" customFormat="1" ht="30" customHeight="1" x14ac:dyDescent="0.25">
      <c r="A19" s="249"/>
      <c r="B19" s="543" t="s">
        <v>276</v>
      </c>
      <c r="C19" s="544"/>
      <c r="D19" s="544"/>
      <c r="E19" s="544"/>
      <c r="F19" s="544"/>
      <c r="G19" s="544"/>
      <c r="H19" s="544"/>
      <c r="I19" s="544"/>
      <c r="J19" s="544"/>
      <c r="K19" s="544"/>
      <c r="L19" s="544"/>
      <c r="M19" s="544"/>
      <c r="N19" s="544"/>
      <c r="O19" s="544"/>
      <c r="P19" s="544"/>
      <c r="Q19" s="544"/>
      <c r="R19" s="545"/>
      <c r="S19" s="96"/>
    </row>
    <row r="20" spans="1:19" s="3" customFormat="1" ht="5.15" customHeight="1" x14ac:dyDescent="0.25">
      <c r="A20" s="250"/>
      <c r="B20" s="247"/>
      <c r="C20" s="18"/>
      <c r="D20" s="18"/>
      <c r="E20" s="18"/>
      <c r="F20" s="18"/>
      <c r="G20" s="18"/>
      <c r="H20" s="18"/>
      <c r="I20" s="18"/>
      <c r="J20" s="18"/>
      <c r="K20" s="18"/>
      <c r="L20" s="100"/>
      <c r="M20" s="18"/>
      <c r="N20" s="18"/>
      <c r="O20" s="18"/>
      <c r="P20" s="18"/>
      <c r="Q20" s="18"/>
      <c r="R20" s="18"/>
      <c r="S20" s="17"/>
    </row>
    <row r="21" spans="1:19" s="131" customFormat="1" ht="12" customHeight="1" x14ac:dyDescent="0.25">
      <c r="A21" s="138"/>
      <c r="J21" s="134"/>
      <c r="K21" s="134"/>
      <c r="L21" s="134"/>
      <c r="M21" s="134"/>
      <c r="N21" s="134"/>
      <c r="O21" s="135"/>
    </row>
    <row r="22" spans="1:19" s="47" customFormat="1" ht="15" customHeight="1" x14ac:dyDescent="0.25">
      <c r="A22" s="264"/>
      <c r="B22" s="265" t="s">
        <v>229</v>
      </c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7"/>
    </row>
    <row r="23" spans="1:19" s="30" customFormat="1" ht="5.15" customHeight="1" x14ac:dyDescent="0.25">
      <c r="A23" s="281"/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149"/>
    </row>
    <row r="24" spans="1:19" s="30" customFormat="1" ht="15" customHeight="1" x14ac:dyDescent="0.25">
      <c r="A24" s="53"/>
      <c r="B24" s="386" t="s">
        <v>201</v>
      </c>
      <c r="C24" s="386"/>
      <c r="D24" s="29"/>
      <c r="E24" s="29"/>
      <c r="F24" s="29"/>
      <c r="G24" s="29"/>
      <c r="H24" s="29"/>
      <c r="I24" s="29"/>
      <c r="J24" s="29"/>
      <c r="K24" s="29"/>
      <c r="M24" s="29"/>
      <c r="N24" s="29"/>
      <c r="O24" s="29"/>
      <c r="P24" s="29"/>
      <c r="Q24" s="29"/>
      <c r="R24" s="29"/>
      <c r="S24" s="55"/>
    </row>
    <row r="25" spans="1:19" s="30" customFormat="1" ht="5.15" customHeight="1" x14ac:dyDescent="0.25">
      <c r="A25" s="53"/>
      <c r="B25" s="386"/>
      <c r="C25" s="386"/>
      <c r="D25" s="29"/>
      <c r="E25" s="29"/>
      <c r="F25" s="29"/>
      <c r="G25" s="29"/>
      <c r="H25" s="29"/>
      <c r="I25" s="29"/>
      <c r="J25" s="29"/>
      <c r="K25" s="29"/>
      <c r="M25" s="29"/>
      <c r="N25" s="29"/>
      <c r="O25" s="29"/>
      <c r="P25" s="29"/>
      <c r="Q25" s="29"/>
      <c r="R25" s="29"/>
      <c r="S25" s="55"/>
    </row>
    <row r="26" spans="1:19" s="30" customFormat="1" ht="18" customHeight="1" x14ac:dyDescent="0.25">
      <c r="A26" s="53"/>
      <c r="B26" s="386" t="s">
        <v>77</v>
      </c>
      <c r="C26" s="386" t="s">
        <v>202</v>
      </c>
      <c r="D26" s="29"/>
      <c r="E26" s="29"/>
      <c r="F26" s="29"/>
      <c r="G26" s="29"/>
      <c r="H26" s="29"/>
      <c r="I26" s="29"/>
      <c r="J26" s="29"/>
      <c r="K26" s="29"/>
      <c r="M26" s="29"/>
      <c r="N26" s="29"/>
      <c r="O26" s="29"/>
      <c r="P26" s="29"/>
      <c r="Q26" s="29"/>
      <c r="R26" s="29"/>
      <c r="S26" s="55"/>
    </row>
    <row r="27" spans="1:19" s="30" customFormat="1" ht="5.15" customHeight="1" x14ac:dyDescent="0.25">
      <c r="A27" s="53"/>
      <c r="B27" s="386"/>
      <c r="C27" s="386"/>
      <c r="D27" s="29"/>
      <c r="E27" s="29"/>
      <c r="F27" s="29"/>
      <c r="G27" s="29"/>
      <c r="H27" s="29"/>
      <c r="I27" s="29"/>
      <c r="J27" s="29"/>
      <c r="K27" s="29"/>
      <c r="M27" s="29"/>
      <c r="N27" s="29"/>
      <c r="O27" s="29"/>
      <c r="P27" s="29"/>
      <c r="Q27" s="29"/>
      <c r="R27" s="29"/>
      <c r="S27" s="55"/>
    </row>
    <row r="28" spans="1:19" s="30" customFormat="1" ht="18" customHeight="1" x14ac:dyDescent="0.25">
      <c r="A28" s="53"/>
      <c r="B28" s="386" t="s">
        <v>78</v>
      </c>
      <c r="C28" s="386" t="s">
        <v>203</v>
      </c>
      <c r="D28" s="29"/>
      <c r="E28" s="29"/>
      <c r="F28" s="29"/>
      <c r="G28" s="29"/>
      <c r="H28" s="29"/>
      <c r="I28" s="29"/>
      <c r="J28" s="29"/>
      <c r="K28" s="29"/>
      <c r="M28" s="29"/>
      <c r="N28" s="29"/>
      <c r="O28" s="29"/>
      <c r="P28" s="29"/>
      <c r="Q28" s="29"/>
      <c r="R28" s="29"/>
      <c r="S28" s="55"/>
    </row>
    <row r="29" spans="1:19" s="30" customFormat="1" ht="5.15" customHeight="1" x14ac:dyDescent="0.25">
      <c r="A29" s="53"/>
      <c r="B29" s="386"/>
      <c r="C29" s="386"/>
      <c r="D29" s="29"/>
      <c r="E29" s="29"/>
      <c r="F29" s="29"/>
      <c r="G29" s="29"/>
      <c r="H29" s="29"/>
      <c r="I29" s="29"/>
      <c r="J29" s="29"/>
      <c r="K29" s="29"/>
      <c r="M29" s="29"/>
      <c r="N29" s="29"/>
      <c r="O29" s="29"/>
      <c r="P29" s="29"/>
      <c r="Q29" s="29"/>
      <c r="R29" s="29"/>
      <c r="S29" s="55"/>
    </row>
    <row r="30" spans="1:19" s="30" customFormat="1" ht="18" customHeight="1" x14ac:dyDescent="0.25">
      <c r="A30" s="53"/>
      <c r="B30" s="386" t="s">
        <v>79</v>
      </c>
      <c r="C30" s="386" t="s">
        <v>204</v>
      </c>
      <c r="D30" s="29"/>
      <c r="E30" s="29"/>
      <c r="F30" s="29"/>
      <c r="G30" s="29"/>
      <c r="H30" s="29"/>
      <c r="I30" s="29"/>
      <c r="J30" s="29"/>
      <c r="K30" s="29"/>
      <c r="M30" s="29"/>
      <c r="N30" s="29"/>
      <c r="O30" s="29"/>
      <c r="P30" s="29"/>
      <c r="Q30" s="29"/>
      <c r="R30" s="29"/>
      <c r="S30" s="55"/>
    </row>
    <row r="31" spans="1:19" s="30" customFormat="1" ht="5.15" customHeight="1" x14ac:dyDescent="0.25">
      <c r="A31" s="53"/>
      <c r="B31" s="386"/>
      <c r="C31" s="386"/>
      <c r="D31" s="29"/>
      <c r="E31" s="29"/>
      <c r="F31" s="29"/>
      <c r="G31" s="29"/>
      <c r="H31" s="29"/>
      <c r="I31" s="29"/>
      <c r="J31" s="29"/>
      <c r="K31" s="29"/>
      <c r="M31" s="29"/>
      <c r="N31" s="29"/>
      <c r="O31" s="29"/>
      <c r="P31" s="29"/>
      <c r="Q31" s="29"/>
      <c r="R31" s="29"/>
      <c r="S31" s="55"/>
    </row>
    <row r="32" spans="1:19" s="30" customFormat="1" ht="12" customHeight="1" x14ac:dyDescent="0.25">
      <c r="A32" s="53"/>
      <c r="B32" s="386" t="s">
        <v>80</v>
      </c>
      <c r="C32" s="386" t="s">
        <v>245</v>
      </c>
      <c r="D32" s="29"/>
      <c r="E32" s="29"/>
      <c r="F32" s="29"/>
      <c r="G32" s="29"/>
      <c r="H32" s="29"/>
      <c r="I32" s="29"/>
      <c r="J32" s="29"/>
      <c r="K32" s="29"/>
      <c r="M32" s="29"/>
      <c r="N32" s="29"/>
      <c r="O32" s="29"/>
      <c r="P32" s="29"/>
      <c r="Q32" s="29"/>
      <c r="R32" s="29"/>
      <c r="S32" s="55"/>
    </row>
    <row r="33" spans="1:19" s="30" customFormat="1" ht="12" customHeight="1" x14ac:dyDescent="0.25">
      <c r="A33" s="53"/>
      <c r="B33" s="386"/>
      <c r="C33" s="386" t="s">
        <v>255</v>
      </c>
      <c r="D33" s="29"/>
      <c r="E33" s="29"/>
      <c r="F33" s="29"/>
      <c r="G33" s="29"/>
      <c r="H33" s="29"/>
      <c r="I33" s="29"/>
      <c r="J33" s="29"/>
      <c r="K33" s="29"/>
      <c r="M33" s="29"/>
      <c r="N33" s="29"/>
      <c r="O33" s="29"/>
      <c r="P33" s="29"/>
      <c r="Q33" s="29"/>
      <c r="R33" s="29"/>
      <c r="S33" s="55"/>
    </row>
    <row r="34" spans="1:19" s="30" customFormat="1" ht="12" customHeight="1" x14ac:dyDescent="0.25">
      <c r="A34" s="53"/>
      <c r="B34" s="386"/>
      <c r="C34" s="386" t="s">
        <v>256</v>
      </c>
      <c r="D34" s="29"/>
      <c r="E34" s="29"/>
      <c r="F34" s="29"/>
      <c r="G34" s="29"/>
      <c r="H34" s="29"/>
      <c r="I34" s="29"/>
      <c r="J34" s="29"/>
      <c r="K34" s="29"/>
      <c r="M34" s="29"/>
      <c r="N34" s="29"/>
      <c r="O34" s="29"/>
      <c r="P34" s="29"/>
      <c r="Q34" s="29"/>
      <c r="R34" s="29"/>
      <c r="S34" s="55"/>
    </row>
    <row r="35" spans="1:19" s="30" customFormat="1" ht="5.15" customHeight="1" x14ac:dyDescent="0.25">
      <c r="A35" s="53"/>
      <c r="B35" s="386"/>
      <c r="C35" s="386"/>
      <c r="D35" s="29"/>
      <c r="E35" s="29"/>
      <c r="F35" s="29"/>
      <c r="G35" s="29"/>
      <c r="H35" s="29"/>
      <c r="I35" s="29"/>
      <c r="J35" s="29"/>
      <c r="K35" s="29"/>
      <c r="M35" s="29"/>
      <c r="N35" s="29"/>
      <c r="O35" s="29"/>
      <c r="P35" s="29"/>
      <c r="Q35" s="29"/>
      <c r="R35" s="29"/>
      <c r="S35" s="55"/>
    </row>
    <row r="36" spans="1:19" s="30" customFormat="1" ht="12" customHeight="1" x14ac:dyDescent="0.25">
      <c r="A36" s="53"/>
      <c r="B36" s="386" t="s">
        <v>133</v>
      </c>
      <c r="C36" s="386" t="s">
        <v>246</v>
      </c>
      <c r="D36" s="29"/>
      <c r="E36" s="29"/>
      <c r="F36" s="29"/>
      <c r="G36" s="29"/>
      <c r="H36" s="29"/>
      <c r="I36" s="29"/>
      <c r="J36" s="29"/>
      <c r="K36" s="29"/>
      <c r="M36" s="29"/>
      <c r="N36" s="29"/>
      <c r="O36" s="29"/>
      <c r="P36" s="29"/>
      <c r="Q36" s="29"/>
      <c r="R36" s="29"/>
      <c r="S36" s="55"/>
    </row>
    <row r="37" spans="1:19" s="30" customFormat="1" ht="12" customHeight="1" x14ac:dyDescent="0.25">
      <c r="A37" s="53"/>
      <c r="B37" s="386"/>
      <c r="C37" s="386" t="s">
        <v>247</v>
      </c>
      <c r="D37" s="29"/>
      <c r="E37" s="29"/>
      <c r="F37" s="29"/>
      <c r="G37" s="29"/>
      <c r="H37" s="29"/>
      <c r="I37" s="29"/>
      <c r="J37" s="29"/>
      <c r="K37" s="29"/>
      <c r="M37" s="29"/>
      <c r="N37" s="29"/>
      <c r="O37" s="29"/>
      <c r="P37" s="29"/>
      <c r="Q37" s="29"/>
      <c r="R37" s="29"/>
      <c r="S37" s="55"/>
    </row>
    <row r="38" spans="1:19" s="30" customFormat="1" ht="5.15" customHeight="1" x14ac:dyDescent="0.25">
      <c r="A38" s="53"/>
      <c r="B38" s="386"/>
      <c r="C38" s="386"/>
      <c r="D38" s="29"/>
      <c r="E38" s="29"/>
      <c r="F38" s="29"/>
      <c r="G38" s="29"/>
      <c r="H38" s="29"/>
      <c r="I38" s="29"/>
      <c r="J38" s="29"/>
      <c r="K38" s="29"/>
      <c r="M38" s="29"/>
      <c r="N38" s="29"/>
      <c r="O38" s="29"/>
      <c r="P38" s="29"/>
      <c r="Q38" s="29"/>
      <c r="R38" s="29"/>
      <c r="S38" s="55"/>
    </row>
    <row r="39" spans="1:19" s="30" customFormat="1" ht="12" customHeight="1" x14ac:dyDescent="0.25">
      <c r="A39" s="53"/>
      <c r="B39" s="386" t="s">
        <v>134</v>
      </c>
      <c r="C39" s="386" t="s">
        <v>248</v>
      </c>
      <c r="D39" s="29"/>
      <c r="E39" s="29"/>
      <c r="F39" s="29"/>
      <c r="G39" s="29"/>
      <c r="H39" s="29"/>
      <c r="I39" s="29"/>
      <c r="J39" s="29"/>
      <c r="K39" s="29"/>
      <c r="M39" s="29"/>
      <c r="N39" s="29"/>
      <c r="O39" s="29"/>
      <c r="P39" s="29"/>
      <c r="Q39" s="29"/>
      <c r="R39" s="29"/>
      <c r="S39" s="55"/>
    </row>
    <row r="40" spans="1:19" s="30" customFormat="1" ht="12" customHeight="1" x14ac:dyDescent="0.25">
      <c r="A40" s="53"/>
      <c r="B40" s="386"/>
      <c r="C40" s="386" t="s">
        <v>249</v>
      </c>
      <c r="D40" s="29"/>
      <c r="E40" s="29"/>
      <c r="F40" s="29"/>
      <c r="G40" s="29"/>
      <c r="H40" s="29"/>
      <c r="I40" s="29"/>
      <c r="J40" s="29"/>
      <c r="K40" s="29"/>
      <c r="M40" s="29"/>
      <c r="N40" s="29"/>
      <c r="O40" s="29"/>
      <c r="P40" s="29"/>
      <c r="Q40" s="29"/>
      <c r="R40" s="29"/>
      <c r="S40" s="55"/>
    </row>
    <row r="41" spans="1:19" s="30" customFormat="1" ht="12" customHeight="1" x14ac:dyDescent="0.25">
      <c r="A41" s="53"/>
      <c r="B41" s="386"/>
      <c r="C41" s="386" t="s">
        <v>250</v>
      </c>
      <c r="D41" s="29"/>
      <c r="E41" s="29"/>
      <c r="F41" s="29"/>
      <c r="G41" s="29"/>
      <c r="H41" s="29"/>
      <c r="I41" s="29"/>
      <c r="J41" s="29"/>
      <c r="K41" s="29"/>
      <c r="M41" s="29"/>
      <c r="N41" s="29"/>
      <c r="O41" s="29"/>
      <c r="P41" s="29"/>
      <c r="Q41" s="29"/>
      <c r="R41" s="29"/>
      <c r="S41" s="55"/>
    </row>
    <row r="42" spans="1:19" s="30" customFormat="1" ht="5.15" customHeight="1" x14ac:dyDescent="0.25">
      <c r="A42" s="53"/>
      <c r="B42" s="386"/>
      <c r="C42" s="386"/>
      <c r="D42" s="29"/>
      <c r="E42" s="29"/>
      <c r="F42" s="29"/>
      <c r="G42" s="29"/>
      <c r="H42" s="29"/>
      <c r="I42" s="29"/>
      <c r="J42" s="29"/>
      <c r="K42" s="29"/>
      <c r="M42" s="29"/>
      <c r="N42" s="29"/>
      <c r="O42" s="29"/>
      <c r="P42" s="29"/>
      <c r="Q42" s="29"/>
      <c r="R42" s="29"/>
      <c r="S42" s="55"/>
    </row>
    <row r="43" spans="1:19" s="30" customFormat="1" ht="18" customHeight="1" x14ac:dyDescent="0.25">
      <c r="A43" s="53"/>
      <c r="B43" s="386" t="s">
        <v>205</v>
      </c>
      <c r="C43" s="386" t="s">
        <v>211</v>
      </c>
      <c r="D43" s="29"/>
      <c r="E43" s="29"/>
      <c r="F43" s="29"/>
      <c r="G43" s="29"/>
      <c r="H43" s="29"/>
      <c r="I43" s="29"/>
      <c r="J43" s="29"/>
      <c r="K43" s="29"/>
      <c r="M43" s="29"/>
      <c r="N43" s="29"/>
      <c r="O43" s="29"/>
      <c r="P43" s="29"/>
      <c r="Q43" s="29"/>
      <c r="R43" s="29"/>
      <c r="S43" s="55"/>
    </row>
    <row r="44" spans="1:19" s="30" customFormat="1" ht="5.15" customHeight="1" x14ac:dyDescent="0.25">
      <c r="A44" s="53"/>
      <c r="B44" s="386"/>
      <c r="C44" s="386"/>
      <c r="D44" s="29"/>
      <c r="E44" s="29"/>
      <c r="F44" s="29"/>
      <c r="G44" s="29"/>
      <c r="H44" s="29"/>
      <c r="I44" s="29"/>
      <c r="J44" s="29"/>
      <c r="K44" s="29"/>
      <c r="M44" s="29"/>
      <c r="N44" s="29"/>
      <c r="O44" s="29"/>
      <c r="P44" s="29"/>
      <c r="Q44" s="29"/>
      <c r="R44" s="29"/>
      <c r="S44" s="55"/>
    </row>
    <row r="45" spans="1:19" s="30" customFormat="1" ht="18" customHeight="1" x14ac:dyDescent="0.25">
      <c r="A45" s="53"/>
      <c r="B45" s="386"/>
      <c r="C45" s="386" t="s">
        <v>206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55"/>
    </row>
    <row r="46" spans="1:19" s="30" customFormat="1" ht="5.15" customHeight="1" x14ac:dyDescent="0.25">
      <c r="A46" s="53"/>
      <c r="B46" s="386"/>
      <c r="C46" s="386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55"/>
    </row>
    <row r="47" spans="1:19" s="30" customFormat="1" ht="12" customHeight="1" x14ac:dyDescent="0.25">
      <c r="A47" s="53"/>
      <c r="B47" s="386" t="s">
        <v>207</v>
      </c>
      <c r="C47" s="386" t="s">
        <v>251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55"/>
    </row>
    <row r="48" spans="1:19" s="30" customFormat="1" ht="12" customHeight="1" x14ac:dyDescent="0.25">
      <c r="A48" s="53"/>
      <c r="B48" s="386"/>
      <c r="C48" s="386" t="s">
        <v>252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55"/>
    </row>
    <row r="49" spans="1:19" s="30" customFormat="1" ht="12" customHeight="1" x14ac:dyDescent="0.25">
      <c r="A49" s="53"/>
      <c r="B49" s="386"/>
      <c r="C49" s="386" t="s">
        <v>273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55"/>
    </row>
    <row r="50" spans="1:19" s="30" customFormat="1" ht="12" customHeight="1" x14ac:dyDescent="0.25">
      <c r="A50" s="53"/>
      <c r="B50" s="386"/>
      <c r="C50" s="386" t="s">
        <v>274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55"/>
    </row>
    <row r="51" spans="1:19" s="30" customFormat="1" ht="5.15" customHeight="1" x14ac:dyDescent="0.25">
      <c r="A51" s="53"/>
      <c r="B51" s="386"/>
      <c r="C51" s="386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55"/>
    </row>
    <row r="52" spans="1:19" s="30" customFormat="1" ht="12" customHeight="1" x14ac:dyDescent="0.25">
      <c r="A52" s="53"/>
      <c r="B52" s="386" t="s">
        <v>208</v>
      </c>
      <c r="C52" s="386" t="s">
        <v>257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55"/>
    </row>
    <row r="53" spans="1:19" s="30" customFormat="1" ht="12" customHeight="1" x14ac:dyDescent="0.25">
      <c r="A53" s="53"/>
      <c r="B53" s="386"/>
      <c r="C53" s="386" t="s">
        <v>260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55"/>
    </row>
    <row r="54" spans="1:19" s="30" customFormat="1" ht="12" customHeight="1" x14ac:dyDescent="0.25">
      <c r="A54" s="53"/>
      <c r="B54" s="386"/>
      <c r="C54" s="386" t="s">
        <v>262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55"/>
    </row>
    <row r="55" spans="1:19" s="30" customFormat="1" ht="5.15" customHeight="1" x14ac:dyDescent="0.25">
      <c r="A55" s="53"/>
      <c r="B55" s="386"/>
      <c r="C55" s="386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55"/>
    </row>
    <row r="56" spans="1:19" s="30" customFormat="1" ht="12" customHeight="1" x14ac:dyDescent="0.25">
      <c r="A56" s="53"/>
      <c r="B56" s="386" t="s">
        <v>209</v>
      </c>
      <c r="C56" s="386" t="s">
        <v>259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55"/>
    </row>
    <row r="57" spans="1:19" s="30" customFormat="1" ht="12" customHeight="1" x14ac:dyDescent="0.25">
      <c r="A57" s="53"/>
      <c r="B57" s="386"/>
      <c r="C57" s="386" t="s">
        <v>258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55"/>
    </row>
    <row r="58" spans="1:19" s="30" customFormat="1" ht="5.15" customHeight="1" x14ac:dyDescent="0.25">
      <c r="A58" s="283"/>
      <c r="B58" s="387"/>
      <c r="C58" s="387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29"/>
      <c r="R58" s="29"/>
      <c r="S58" s="55"/>
    </row>
    <row r="59" spans="1:19" s="30" customFormat="1" ht="12" customHeight="1" x14ac:dyDescent="0.25">
      <c r="A59" s="53"/>
      <c r="B59" s="386" t="s">
        <v>210</v>
      </c>
      <c r="C59" s="386" t="s">
        <v>253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55"/>
    </row>
    <row r="60" spans="1:19" s="30" customFormat="1" ht="12" customHeight="1" x14ac:dyDescent="0.25">
      <c r="A60" s="53"/>
      <c r="B60" s="386"/>
      <c r="C60" s="386" t="s">
        <v>254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55"/>
    </row>
    <row r="61" spans="1:19" s="140" customFormat="1" ht="5.15" customHeight="1" x14ac:dyDescent="0.25">
      <c r="A61" s="284"/>
      <c r="B61" s="285"/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6"/>
      <c r="R61" s="286"/>
      <c r="S61" s="287"/>
    </row>
    <row r="62" spans="1:19" s="140" customFormat="1" ht="12" customHeight="1" x14ac:dyDescent="0.25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</row>
    <row r="63" spans="1:19" s="140" customFormat="1" ht="12" customHeight="1" x14ac:dyDescent="0.25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</row>
    <row r="64" spans="1:19" s="140" customFormat="1" ht="12" customHeight="1" x14ac:dyDescent="0.25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</row>
    <row r="65" spans="1:19" s="40" customFormat="1" ht="12" customHeight="1" x14ac:dyDescent="0.25">
      <c r="A65" s="522"/>
      <c r="B65" s="522"/>
      <c r="C65" s="522"/>
      <c r="D65" s="522"/>
      <c r="E65" s="522"/>
      <c r="F65" s="522"/>
      <c r="G65" s="522"/>
      <c r="H65" s="522"/>
      <c r="J65" s="523"/>
      <c r="K65" s="523"/>
      <c r="L65" s="523"/>
      <c r="M65" s="523"/>
      <c r="N65" s="523"/>
      <c r="O65" s="523"/>
      <c r="P65" s="523"/>
      <c r="Q65" s="523"/>
      <c r="R65" s="523"/>
      <c r="S65" s="523"/>
    </row>
    <row r="66" spans="1:19" s="40" customFormat="1" ht="12" customHeight="1" x14ac:dyDescent="0.25">
      <c r="A66" s="524"/>
      <c r="B66" s="524"/>
      <c r="C66" s="524"/>
      <c r="D66" s="524"/>
      <c r="E66" s="524"/>
      <c r="F66" s="524"/>
      <c r="G66" s="525">
        <f ca="1">IF('Seite 1'!$O$20="","",'Seite 1'!$O$20)</f>
        <v>45208</v>
      </c>
      <c r="H66" s="525"/>
      <c r="J66" s="526"/>
      <c r="K66" s="526"/>
      <c r="L66" s="526"/>
      <c r="M66" s="526"/>
      <c r="N66" s="526"/>
      <c r="O66" s="526"/>
      <c r="P66" s="526"/>
      <c r="Q66" s="526"/>
      <c r="R66" s="526"/>
      <c r="S66" s="526"/>
    </row>
    <row r="67" spans="1:19" s="108" customFormat="1" ht="12" customHeight="1" x14ac:dyDescent="0.25">
      <c r="A67" s="107" t="s">
        <v>16</v>
      </c>
      <c r="B67" s="107"/>
      <c r="C67" s="107"/>
      <c r="D67" s="107"/>
      <c r="E67" s="107"/>
      <c r="F67" s="107"/>
      <c r="G67" s="107"/>
      <c r="J67" s="107" t="s">
        <v>200</v>
      </c>
      <c r="K67" s="107"/>
      <c r="L67" s="328"/>
      <c r="M67" s="107"/>
      <c r="N67" s="107"/>
      <c r="O67" s="107"/>
      <c r="P67" s="107"/>
      <c r="Q67" s="107"/>
      <c r="R67" s="107"/>
      <c r="S67" s="107"/>
    </row>
    <row r="68" spans="1:19" s="108" customFormat="1" ht="12" customHeight="1" x14ac:dyDescent="0.25">
      <c r="A68" s="357"/>
      <c r="B68" s="357"/>
      <c r="C68" s="357"/>
      <c r="D68" s="357"/>
      <c r="E68" s="109"/>
      <c r="F68" s="109"/>
      <c r="G68" s="109"/>
      <c r="J68" s="109" t="s">
        <v>98</v>
      </c>
      <c r="K68" s="109"/>
      <c r="L68" s="109"/>
      <c r="M68" s="109"/>
      <c r="N68" s="109"/>
      <c r="O68" s="109"/>
      <c r="P68" s="109"/>
      <c r="Q68" s="109"/>
      <c r="R68" s="109"/>
      <c r="S68" s="109"/>
    </row>
    <row r="69" spans="1:19" s="3" customFormat="1" ht="5.15" customHeight="1" x14ac:dyDescent="0.25"/>
    <row r="70" spans="1:19" s="10" customFormat="1" ht="12" customHeight="1" x14ac:dyDescent="0.25">
      <c r="A70" s="12" t="s">
        <v>87</v>
      </c>
      <c r="B70" s="13" t="s">
        <v>1</v>
      </c>
    </row>
    <row r="71" spans="1:19" s="3" customFormat="1" ht="5.15" customHeight="1" x14ac:dyDescent="0.25"/>
    <row r="72" spans="1:19" s="3" customFormat="1" x14ac:dyDescent="0.25">
      <c r="A72" s="6" t="str">
        <f>'Seite 1'!$A$63</f>
        <v>Antrag Schulsozialarbeit</v>
      </c>
      <c r="O72" s="4"/>
      <c r="S72" s="7" t="str">
        <f ca="1">CONCATENATE(IF('Seite 1'!$E$25=0,"Antragsteller:in",'Seite 1'!$E$25)," - Antrag vom ",IF('Seite 1'!$O$20="","……………..",TEXT('Seite 1'!$O$20,"TT.MM.JJ")))</f>
        <v>Antragsteller:in - Antrag vom 09.10.23</v>
      </c>
    </row>
    <row r="73" spans="1:19" s="3" customFormat="1" x14ac:dyDescent="0.25">
      <c r="A73" s="6" t="str">
        <f>'Seite 1'!$A$64</f>
        <v>Formularversion: V 2.1 vom 09.10.23 - öffentlich -</v>
      </c>
      <c r="O73" s="4"/>
      <c r="S73" s="5" t="str">
        <f ca="1">CONCATENATE("Ausdruck vom "&amp;TEXT(TODAY(),"TT.MM.JJ"))</f>
        <v>Ausdruck vom 09.10.23</v>
      </c>
    </row>
    <row r="74" spans="1:19" ht="12" customHeight="1" x14ac:dyDescent="0.25"/>
    <row r="75" spans="1:19" ht="12" customHeight="1" x14ac:dyDescent="0.25"/>
    <row r="76" spans="1:19" ht="12" customHeight="1" x14ac:dyDescent="0.25"/>
    <row r="77" spans="1:19" ht="12" customHeight="1" x14ac:dyDescent="0.25"/>
    <row r="78" spans="1:19" ht="12" customHeight="1" x14ac:dyDescent="0.25"/>
    <row r="79" spans="1:19" ht="12" customHeight="1" x14ac:dyDescent="0.25"/>
    <row r="80" spans="1:19" ht="12" customHeight="1" x14ac:dyDescent="0.25"/>
  </sheetData>
  <sheetProtection password="EF62" sheet="1" objects="1" scenarios="1" selectLockedCells="1" autoFilter="0"/>
  <mergeCells count="16">
    <mergeCell ref="O7:O11"/>
    <mergeCell ref="O1:S1"/>
    <mergeCell ref="A65:H65"/>
    <mergeCell ref="J65:S65"/>
    <mergeCell ref="A66:F66"/>
    <mergeCell ref="G66:H66"/>
    <mergeCell ref="J66:S66"/>
    <mergeCell ref="P7:P11"/>
    <mergeCell ref="O5:R6"/>
    <mergeCell ref="B6:B11"/>
    <mergeCell ref="L5:N6"/>
    <mergeCell ref="C16:N16"/>
    <mergeCell ref="C17:N17"/>
    <mergeCell ref="B19:R19"/>
    <mergeCell ref="R7:R11"/>
    <mergeCell ref="Q7:Q11"/>
  </mergeCells>
  <pageMargins left="0.59055118110236227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812" r:id="rId4" name="Check Box 4">
              <controlPr defaultSize="0" autoFill="0" autoLine="0" autoPict="0">
                <anchor moveWithCells="1">
                  <from>
                    <xdr:col>15</xdr:col>
                    <xdr:colOff>184150</xdr:colOff>
                    <xdr:row>25</xdr:row>
                    <xdr:rowOff>12700</xdr:rowOff>
                  </from>
                  <to>
                    <xdr:col>16</xdr:col>
                    <xdr:colOff>260350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3" r:id="rId5" name="Check Box 5">
              <controlPr defaultSize="0" autoFill="0" autoLine="0" autoPict="0">
                <anchor moveWithCells="1">
                  <from>
                    <xdr:col>16</xdr:col>
                    <xdr:colOff>317500</xdr:colOff>
                    <xdr:row>25</xdr:row>
                    <xdr:rowOff>12700</xdr:rowOff>
                  </from>
                  <to>
                    <xdr:col>18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8" r:id="rId6" name="Check Box 10">
              <controlPr defaultSize="0" autoFill="0" autoLine="0" autoPict="0">
                <anchor moveWithCells="1">
                  <from>
                    <xdr:col>15</xdr:col>
                    <xdr:colOff>184150</xdr:colOff>
                    <xdr:row>27</xdr:row>
                    <xdr:rowOff>12700</xdr:rowOff>
                  </from>
                  <to>
                    <xdr:col>16</xdr:col>
                    <xdr:colOff>260350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9" r:id="rId7" name="Check Box 11">
              <controlPr defaultSize="0" autoFill="0" autoLine="0" autoPict="0">
                <anchor moveWithCells="1">
                  <from>
                    <xdr:col>16</xdr:col>
                    <xdr:colOff>317500</xdr:colOff>
                    <xdr:row>27</xdr:row>
                    <xdr:rowOff>12700</xdr:rowOff>
                  </from>
                  <to>
                    <xdr:col>18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1" r:id="rId8" name="Check Box 13">
              <controlPr defaultSize="0" autoFill="0" autoLine="0" autoPict="0">
                <anchor moveWithCells="1">
                  <from>
                    <xdr:col>15</xdr:col>
                    <xdr:colOff>184150</xdr:colOff>
                    <xdr:row>29</xdr:row>
                    <xdr:rowOff>12700</xdr:rowOff>
                  </from>
                  <to>
                    <xdr:col>16</xdr:col>
                    <xdr:colOff>260350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2" r:id="rId9" name="Check Box 14">
              <controlPr defaultSize="0" autoFill="0" autoLine="0" autoPict="0">
                <anchor moveWithCells="1">
                  <from>
                    <xdr:col>16</xdr:col>
                    <xdr:colOff>317500</xdr:colOff>
                    <xdr:row>29</xdr:row>
                    <xdr:rowOff>12700</xdr:rowOff>
                  </from>
                  <to>
                    <xdr:col>18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4" r:id="rId10" name="Check Box 16">
              <controlPr defaultSize="0" autoFill="0" autoLine="0" autoPict="0">
                <anchor moveWithCells="1">
                  <from>
                    <xdr:col>15</xdr:col>
                    <xdr:colOff>184150</xdr:colOff>
                    <xdr:row>31</xdr:row>
                    <xdr:rowOff>12700</xdr:rowOff>
                  </from>
                  <to>
                    <xdr:col>16</xdr:col>
                    <xdr:colOff>260350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5" r:id="rId11" name="Check Box 17">
              <controlPr defaultSize="0" autoFill="0" autoLine="0" autoPict="0">
                <anchor moveWithCells="1">
                  <from>
                    <xdr:col>16</xdr:col>
                    <xdr:colOff>317500</xdr:colOff>
                    <xdr:row>31</xdr:row>
                    <xdr:rowOff>12700</xdr:rowOff>
                  </from>
                  <to>
                    <xdr:col>18</xdr:col>
                    <xdr:colOff>38100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7" r:id="rId12" name="Check Box 19">
              <controlPr defaultSize="0" autoFill="0" autoLine="0" autoPict="0">
                <anchor moveWithCells="1">
                  <from>
                    <xdr:col>15</xdr:col>
                    <xdr:colOff>184150</xdr:colOff>
                    <xdr:row>35</xdr:row>
                    <xdr:rowOff>12700</xdr:rowOff>
                  </from>
                  <to>
                    <xdr:col>16</xdr:col>
                    <xdr:colOff>260350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8" r:id="rId13" name="Check Box 20">
              <controlPr defaultSize="0" autoFill="0" autoLine="0" autoPict="0">
                <anchor moveWithCells="1">
                  <from>
                    <xdr:col>16</xdr:col>
                    <xdr:colOff>317500</xdr:colOff>
                    <xdr:row>35</xdr:row>
                    <xdr:rowOff>12700</xdr:rowOff>
                  </from>
                  <to>
                    <xdr:col>18</xdr:col>
                    <xdr:colOff>38100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30" r:id="rId14" name="Check Box 22">
              <controlPr defaultSize="0" autoFill="0" autoLine="0" autoPict="0">
                <anchor moveWithCells="1">
                  <from>
                    <xdr:col>15</xdr:col>
                    <xdr:colOff>184150</xdr:colOff>
                    <xdr:row>38</xdr:row>
                    <xdr:rowOff>12700</xdr:rowOff>
                  </from>
                  <to>
                    <xdr:col>16</xdr:col>
                    <xdr:colOff>260350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31" r:id="rId15" name="Check Box 23">
              <controlPr defaultSize="0" autoFill="0" autoLine="0" autoPict="0">
                <anchor moveWithCells="1">
                  <from>
                    <xdr:col>16</xdr:col>
                    <xdr:colOff>317500</xdr:colOff>
                    <xdr:row>38</xdr:row>
                    <xdr:rowOff>12700</xdr:rowOff>
                  </from>
                  <to>
                    <xdr:col>18</xdr:col>
                    <xdr:colOff>38100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33" r:id="rId16" name="Check Box 25">
              <controlPr defaultSize="0" autoFill="0" autoLine="0" autoPict="0">
                <anchor moveWithCells="1">
                  <from>
                    <xdr:col>15</xdr:col>
                    <xdr:colOff>184150</xdr:colOff>
                    <xdr:row>44</xdr:row>
                    <xdr:rowOff>12700</xdr:rowOff>
                  </from>
                  <to>
                    <xdr:col>16</xdr:col>
                    <xdr:colOff>260350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34" r:id="rId17" name="Check Box 26">
              <controlPr defaultSize="0" autoFill="0" autoLine="0" autoPict="0">
                <anchor moveWithCells="1">
                  <from>
                    <xdr:col>16</xdr:col>
                    <xdr:colOff>317500</xdr:colOff>
                    <xdr:row>44</xdr:row>
                    <xdr:rowOff>12700</xdr:rowOff>
                  </from>
                  <to>
                    <xdr:col>18</xdr:col>
                    <xdr:colOff>38100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36" r:id="rId18" name="Check Box 28">
              <controlPr defaultSize="0" autoFill="0" autoLine="0" autoPict="0">
                <anchor moveWithCells="1">
                  <from>
                    <xdr:col>15</xdr:col>
                    <xdr:colOff>184150</xdr:colOff>
                    <xdr:row>46</xdr:row>
                    <xdr:rowOff>12700</xdr:rowOff>
                  </from>
                  <to>
                    <xdr:col>16</xdr:col>
                    <xdr:colOff>260350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37" r:id="rId19" name="Check Box 29">
              <controlPr defaultSize="0" autoFill="0" autoLine="0" autoPict="0">
                <anchor moveWithCells="1">
                  <from>
                    <xdr:col>16</xdr:col>
                    <xdr:colOff>317500</xdr:colOff>
                    <xdr:row>46</xdr:row>
                    <xdr:rowOff>12700</xdr:rowOff>
                  </from>
                  <to>
                    <xdr:col>18</xdr:col>
                    <xdr:colOff>38100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39" r:id="rId20" name="Check Box 31">
              <controlPr defaultSize="0" autoFill="0" autoLine="0" autoPict="0">
                <anchor moveWithCells="1">
                  <from>
                    <xdr:col>15</xdr:col>
                    <xdr:colOff>184150</xdr:colOff>
                    <xdr:row>51</xdr:row>
                    <xdr:rowOff>12700</xdr:rowOff>
                  </from>
                  <to>
                    <xdr:col>16</xdr:col>
                    <xdr:colOff>260350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40" r:id="rId21" name="Check Box 32">
              <controlPr defaultSize="0" autoFill="0" autoLine="0" autoPict="0">
                <anchor moveWithCells="1">
                  <from>
                    <xdr:col>16</xdr:col>
                    <xdr:colOff>317500</xdr:colOff>
                    <xdr:row>51</xdr:row>
                    <xdr:rowOff>12700</xdr:rowOff>
                  </from>
                  <to>
                    <xdr:col>18</xdr:col>
                    <xdr:colOff>38100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41" r:id="rId22" name="Check Box 33">
              <controlPr defaultSize="0" autoFill="0" autoLine="0" autoPict="0">
                <anchor moveWithCells="1">
                  <from>
                    <xdr:col>13</xdr:col>
                    <xdr:colOff>260350</xdr:colOff>
                    <xdr:row>51</xdr:row>
                    <xdr:rowOff>12700</xdr:rowOff>
                  </from>
                  <to>
                    <xdr:col>15</xdr:col>
                    <xdr:colOff>127000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42" r:id="rId23" name="Check Box 34">
              <controlPr defaultSize="0" autoFill="0" autoLine="0" autoPict="0">
                <anchor moveWithCells="1">
                  <from>
                    <xdr:col>15</xdr:col>
                    <xdr:colOff>184150</xdr:colOff>
                    <xdr:row>55</xdr:row>
                    <xdr:rowOff>12700</xdr:rowOff>
                  </from>
                  <to>
                    <xdr:col>16</xdr:col>
                    <xdr:colOff>260350</xdr:colOff>
                    <xdr:row>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43" r:id="rId24" name="Check Box 35">
              <controlPr defaultSize="0" autoFill="0" autoLine="0" autoPict="0">
                <anchor moveWithCells="1">
                  <from>
                    <xdr:col>16</xdr:col>
                    <xdr:colOff>317500</xdr:colOff>
                    <xdr:row>55</xdr:row>
                    <xdr:rowOff>12700</xdr:rowOff>
                  </from>
                  <to>
                    <xdr:col>18</xdr:col>
                    <xdr:colOff>38100</xdr:colOff>
                    <xdr:row>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44" r:id="rId25" name="Check Box 36">
              <controlPr defaultSize="0" autoFill="0" autoLine="0" autoPict="0">
                <anchor moveWithCells="1">
                  <from>
                    <xdr:col>13</xdr:col>
                    <xdr:colOff>260350</xdr:colOff>
                    <xdr:row>55</xdr:row>
                    <xdr:rowOff>12700</xdr:rowOff>
                  </from>
                  <to>
                    <xdr:col>15</xdr:col>
                    <xdr:colOff>127000</xdr:colOff>
                    <xdr:row>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45" r:id="rId26" name="Check Box 37">
              <controlPr defaultSize="0" autoFill="0" autoLine="0" autoPict="0">
                <anchor moveWithCells="1">
                  <from>
                    <xdr:col>15</xdr:col>
                    <xdr:colOff>184150</xdr:colOff>
                    <xdr:row>58</xdr:row>
                    <xdr:rowOff>12700</xdr:rowOff>
                  </from>
                  <to>
                    <xdr:col>16</xdr:col>
                    <xdr:colOff>260350</xdr:colOff>
                    <xdr:row>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46" r:id="rId27" name="Check Box 38">
              <controlPr defaultSize="0" autoFill="0" autoLine="0" autoPict="0">
                <anchor moveWithCells="1">
                  <from>
                    <xdr:col>16</xdr:col>
                    <xdr:colOff>317500</xdr:colOff>
                    <xdr:row>58</xdr:row>
                    <xdr:rowOff>12700</xdr:rowOff>
                  </from>
                  <to>
                    <xdr:col>18</xdr:col>
                    <xdr:colOff>38100</xdr:colOff>
                    <xdr:row>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47" r:id="rId28" name="Check Box 39">
              <controlPr defaultSize="0" autoFill="0" autoLine="0" autoPict="0">
                <anchor moveWithCells="1">
                  <from>
                    <xdr:col>13</xdr:col>
                    <xdr:colOff>260350</xdr:colOff>
                    <xdr:row>58</xdr:row>
                    <xdr:rowOff>12700</xdr:rowOff>
                  </from>
                  <to>
                    <xdr:col>15</xdr:col>
                    <xdr:colOff>127000</xdr:colOff>
                    <xdr:row>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48" r:id="rId29" name="Check Box 40">
              <controlPr defaultSize="0" autoFill="0" autoLine="0" autoPict="0">
                <anchor moveWithCells="1">
                  <from>
                    <xdr:col>8</xdr:col>
                    <xdr:colOff>107950</xdr:colOff>
                    <xdr:row>42</xdr:row>
                    <xdr:rowOff>12700</xdr:rowOff>
                  </from>
                  <to>
                    <xdr:col>11</xdr:col>
                    <xdr:colOff>12700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49" r:id="rId30" name="Check Box 41">
              <controlPr defaultSize="0" autoFill="0" autoLine="0" autoPict="0">
                <anchor moveWithCells="1">
                  <from>
                    <xdr:col>11</xdr:col>
                    <xdr:colOff>69850</xdr:colOff>
                    <xdr:row>42</xdr:row>
                    <xdr:rowOff>12700</xdr:rowOff>
                  </from>
                  <to>
                    <xdr:col>14</xdr:col>
                    <xdr:colOff>69850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50" r:id="rId31" name="Check Box 42">
              <controlPr defaultSize="0" autoFill="0" autoLine="0" autoPict="0">
                <anchor moveWithCells="1">
                  <from>
                    <xdr:col>13</xdr:col>
                    <xdr:colOff>260350</xdr:colOff>
                    <xdr:row>27</xdr:row>
                    <xdr:rowOff>12700</xdr:rowOff>
                  </from>
                  <to>
                    <xdr:col>15</xdr:col>
                    <xdr:colOff>127000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>
    <pageSetUpPr fitToPage="1"/>
  </sheetPr>
  <dimension ref="A1:N522"/>
  <sheetViews>
    <sheetView showGridLines="0" zoomScaleNormal="100" zoomScaleSheetLayoutView="50" workbookViewId="0">
      <selection activeCell="B23" sqref="B23"/>
    </sheetView>
  </sheetViews>
  <sheetFormatPr baseColWidth="10" defaultColWidth="11.453125" defaultRowHeight="11.5" x14ac:dyDescent="0.25"/>
  <cols>
    <col min="1" max="1" width="5.54296875" style="47" customWidth="1"/>
    <col min="2" max="4" width="30.7265625" style="47" customWidth="1"/>
    <col min="5" max="5" width="12.7265625" style="47" customWidth="1"/>
    <col min="6" max="6" width="10.54296875" style="47" customWidth="1"/>
    <col min="7" max="8" width="12.7265625" style="47" customWidth="1"/>
    <col min="9" max="10" width="15.54296875" style="47" customWidth="1"/>
    <col min="11" max="11" width="18.7265625" style="47" customWidth="1"/>
    <col min="12" max="12" width="15.7265625" style="188" hidden="1" customWidth="1"/>
    <col min="13" max="13" width="5.7265625" style="47" customWidth="1"/>
    <col min="14" max="14" width="45.7265625" style="47" customWidth="1"/>
    <col min="15" max="16384" width="11.453125" style="47"/>
  </cols>
  <sheetData>
    <row r="1" spans="1:14" ht="15" customHeight="1" x14ac:dyDescent="0.25">
      <c r="A1" s="1" t="s">
        <v>182</v>
      </c>
      <c r="B1" s="1"/>
      <c r="C1" s="1"/>
      <c r="D1" s="110"/>
      <c r="E1" s="1"/>
      <c r="F1" s="1"/>
      <c r="G1" s="1"/>
      <c r="H1" s="1"/>
      <c r="I1" s="1"/>
      <c r="J1" s="111" t="str">
        <f>'Seite 1'!$K$21</f>
        <v xml:space="preserve">Aktenzeichen </v>
      </c>
      <c r="K1" s="259">
        <f>'Seite 1'!$O$21</f>
        <v>0</v>
      </c>
      <c r="L1" s="197" t="str">
        <f>"$A$1:$K$"&amp;MAX(A23:A322)+ROW($A$22)</f>
        <v>$A$1:$K$22</v>
      </c>
      <c r="N1" s="547" t="s">
        <v>187</v>
      </c>
    </row>
    <row r="2" spans="1:14" ht="15" customHeight="1" x14ac:dyDescent="0.2">
      <c r="A2" s="196" t="s">
        <v>131</v>
      </c>
      <c r="B2" s="196"/>
      <c r="C2" s="1"/>
      <c r="D2" s="110"/>
      <c r="E2" s="1"/>
      <c r="F2" s="1"/>
      <c r="G2" s="1"/>
      <c r="H2" s="1"/>
      <c r="I2" s="1"/>
      <c r="K2" s="257" t="str">
        <f>'Seite 1'!$A$63</f>
        <v>Antrag Schulsozialarbeit</v>
      </c>
      <c r="L2" s="197"/>
      <c r="N2" s="548"/>
    </row>
    <row r="3" spans="1:14" ht="15" customHeight="1" x14ac:dyDescent="0.25">
      <c r="A3" s="270" t="s">
        <v>190</v>
      </c>
      <c r="B3" s="270"/>
      <c r="C3" s="1"/>
      <c r="D3" s="110"/>
      <c r="E3" s="207"/>
      <c r="F3" s="1"/>
      <c r="H3" s="1"/>
      <c r="I3" s="1"/>
      <c r="K3" s="258" t="str">
        <f>'Seite 1'!$A$64</f>
        <v>Formularversion: V 2.1 vom 09.10.23 - öffentlich -</v>
      </c>
      <c r="L3" s="197"/>
      <c r="N3" s="548"/>
    </row>
    <row r="4" spans="1:14" ht="12" customHeight="1" x14ac:dyDescent="0.25">
      <c r="C4" s="2"/>
      <c r="D4" s="1"/>
      <c r="E4" s="1"/>
      <c r="F4" s="1"/>
      <c r="G4" s="1"/>
      <c r="H4" s="1"/>
      <c r="I4" s="1"/>
      <c r="J4" s="113"/>
      <c r="L4" s="197"/>
      <c r="N4" s="548"/>
    </row>
    <row r="5" spans="1:14" s="1" customFormat="1" ht="18" customHeight="1" x14ac:dyDescent="0.25">
      <c r="A5" s="352"/>
      <c r="B5" s="272" t="s">
        <v>91</v>
      </c>
      <c r="C5" s="268"/>
      <c r="D5" s="268"/>
      <c r="E5" s="268"/>
      <c r="F5" s="367" t="str">
        <f>IF(OR(H5&lt;&gt;SUMPRODUCT(ROUND(H23:H522,3)),K5&lt;&gt;SUMPRODUCT(ROUND(K23:K522,2))),"Achtung! Bitte weisen Sie Ihren Angaben den korrektenTrägernamen zu!","")</f>
        <v/>
      </c>
      <c r="G5" s="269"/>
      <c r="H5" s="275">
        <f>SUM(H6:H15)</f>
        <v>0</v>
      </c>
      <c r="I5" s="269"/>
      <c r="J5" s="269"/>
      <c r="K5" s="382">
        <f>SUM(K6:K15)</f>
        <v>0</v>
      </c>
      <c r="L5" s="197"/>
      <c r="N5" s="548"/>
    </row>
    <row r="6" spans="1:14" s="343" customFormat="1" ht="15" customHeight="1" x14ac:dyDescent="0.25">
      <c r="A6" s="338"/>
      <c r="B6" s="339">
        <f>Kataloge!A20</f>
        <v>0</v>
      </c>
      <c r="C6" s="340"/>
      <c r="D6" s="340"/>
      <c r="E6" s="340"/>
      <c r="F6" s="340"/>
      <c r="G6" s="340"/>
      <c r="H6" s="341">
        <f t="shared" ref="H6:H15" si="0">IF(B6=0,0,SUMPRODUCT(($B$23:$B$522=B6)*(ROUND($H$23:$H$522,3))))</f>
        <v>0</v>
      </c>
      <c r="I6" s="340"/>
      <c r="J6" s="340"/>
      <c r="K6" s="383">
        <f t="shared" ref="K6:K15" si="1">IF(B6=0,0,SUMPRODUCT(($B$23:$B$522=B6)*(ROUND($K$23:$K$522,2))))</f>
        <v>0</v>
      </c>
      <c r="L6" s="342"/>
      <c r="N6" s="548"/>
    </row>
    <row r="7" spans="1:14" s="343" customFormat="1" ht="15" customHeight="1" x14ac:dyDescent="0.25">
      <c r="A7" s="344"/>
      <c r="B7" s="345">
        <f>Kataloge!A21</f>
        <v>0</v>
      </c>
      <c r="C7" s="346"/>
      <c r="D7" s="346"/>
      <c r="E7" s="346"/>
      <c r="F7" s="346"/>
      <c r="G7" s="346"/>
      <c r="H7" s="347">
        <f t="shared" si="0"/>
        <v>0</v>
      </c>
      <c r="I7" s="346"/>
      <c r="J7" s="346"/>
      <c r="K7" s="384">
        <f t="shared" si="1"/>
        <v>0</v>
      </c>
      <c r="L7" s="342"/>
      <c r="N7" s="548"/>
    </row>
    <row r="8" spans="1:14" s="343" customFormat="1" ht="15" customHeight="1" x14ac:dyDescent="0.25">
      <c r="A8" s="344"/>
      <c r="B8" s="345">
        <f>Kataloge!A22</f>
        <v>0</v>
      </c>
      <c r="C8" s="346"/>
      <c r="D8" s="346"/>
      <c r="E8" s="346"/>
      <c r="F8" s="346"/>
      <c r="G8" s="346"/>
      <c r="H8" s="347">
        <f t="shared" si="0"/>
        <v>0</v>
      </c>
      <c r="I8" s="346"/>
      <c r="J8" s="346"/>
      <c r="K8" s="384">
        <f t="shared" si="1"/>
        <v>0</v>
      </c>
      <c r="L8" s="342"/>
      <c r="N8" s="548"/>
    </row>
    <row r="9" spans="1:14" s="343" customFormat="1" ht="15" customHeight="1" x14ac:dyDescent="0.25">
      <c r="A9" s="344"/>
      <c r="B9" s="345">
        <f>Kataloge!A23</f>
        <v>0</v>
      </c>
      <c r="C9" s="346"/>
      <c r="D9" s="346"/>
      <c r="E9" s="346"/>
      <c r="F9" s="346"/>
      <c r="G9" s="346"/>
      <c r="H9" s="347">
        <f t="shared" si="0"/>
        <v>0</v>
      </c>
      <c r="I9" s="346"/>
      <c r="J9" s="346"/>
      <c r="K9" s="384">
        <f t="shared" si="1"/>
        <v>0</v>
      </c>
      <c r="L9" s="342"/>
      <c r="N9" s="548"/>
    </row>
    <row r="10" spans="1:14" s="343" customFormat="1" ht="15" customHeight="1" x14ac:dyDescent="0.25">
      <c r="A10" s="344"/>
      <c r="B10" s="345">
        <f>Kataloge!A24</f>
        <v>0</v>
      </c>
      <c r="C10" s="346"/>
      <c r="D10" s="346"/>
      <c r="E10" s="346"/>
      <c r="F10" s="346"/>
      <c r="G10" s="346"/>
      <c r="H10" s="347">
        <f t="shared" si="0"/>
        <v>0</v>
      </c>
      <c r="I10" s="346"/>
      <c r="J10" s="346"/>
      <c r="K10" s="384">
        <f t="shared" si="1"/>
        <v>0</v>
      </c>
      <c r="L10" s="342"/>
      <c r="N10" s="548"/>
    </row>
    <row r="11" spans="1:14" s="343" customFormat="1" ht="15" customHeight="1" x14ac:dyDescent="0.25">
      <c r="A11" s="344"/>
      <c r="B11" s="345">
        <f>Kataloge!A25</f>
        <v>0</v>
      </c>
      <c r="C11" s="346"/>
      <c r="D11" s="346"/>
      <c r="E11" s="346"/>
      <c r="F11" s="346"/>
      <c r="G11" s="346"/>
      <c r="H11" s="347">
        <f t="shared" si="0"/>
        <v>0</v>
      </c>
      <c r="I11" s="346"/>
      <c r="J11" s="346"/>
      <c r="K11" s="384">
        <f t="shared" si="1"/>
        <v>0</v>
      </c>
      <c r="L11" s="342"/>
      <c r="N11" s="548"/>
    </row>
    <row r="12" spans="1:14" s="343" customFormat="1" ht="15" customHeight="1" x14ac:dyDescent="0.25">
      <c r="A12" s="344"/>
      <c r="B12" s="345">
        <f>Kataloge!A26</f>
        <v>0</v>
      </c>
      <c r="C12" s="346"/>
      <c r="D12" s="346"/>
      <c r="E12" s="346"/>
      <c r="F12" s="346"/>
      <c r="G12" s="346"/>
      <c r="H12" s="347">
        <f t="shared" si="0"/>
        <v>0</v>
      </c>
      <c r="I12" s="346"/>
      <c r="J12" s="346"/>
      <c r="K12" s="384">
        <f t="shared" si="1"/>
        <v>0</v>
      </c>
      <c r="L12" s="342"/>
      <c r="N12" s="548"/>
    </row>
    <row r="13" spans="1:14" s="343" customFormat="1" ht="15" customHeight="1" x14ac:dyDescent="0.25">
      <c r="A13" s="344"/>
      <c r="B13" s="345">
        <f>Kataloge!A27</f>
        <v>0</v>
      </c>
      <c r="C13" s="346"/>
      <c r="D13" s="346"/>
      <c r="E13" s="346"/>
      <c r="F13" s="346"/>
      <c r="G13" s="346"/>
      <c r="H13" s="347">
        <f t="shared" si="0"/>
        <v>0</v>
      </c>
      <c r="I13" s="346"/>
      <c r="J13" s="346"/>
      <c r="K13" s="384">
        <f t="shared" si="1"/>
        <v>0</v>
      </c>
      <c r="L13" s="342"/>
      <c r="N13" s="548"/>
    </row>
    <row r="14" spans="1:14" s="343" customFormat="1" ht="15" customHeight="1" x14ac:dyDescent="0.25">
      <c r="A14" s="344"/>
      <c r="B14" s="345">
        <f>Kataloge!A28</f>
        <v>0</v>
      </c>
      <c r="C14" s="346"/>
      <c r="D14" s="346"/>
      <c r="E14" s="346"/>
      <c r="F14" s="346"/>
      <c r="G14" s="346"/>
      <c r="H14" s="347">
        <f t="shared" si="0"/>
        <v>0</v>
      </c>
      <c r="I14" s="346"/>
      <c r="J14" s="346"/>
      <c r="K14" s="384">
        <f t="shared" si="1"/>
        <v>0</v>
      </c>
      <c r="L14" s="342"/>
      <c r="N14" s="548"/>
    </row>
    <row r="15" spans="1:14" s="343" customFormat="1" ht="15" customHeight="1" x14ac:dyDescent="0.25">
      <c r="A15" s="348"/>
      <c r="B15" s="349">
        <f>Kataloge!A29</f>
        <v>0</v>
      </c>
      <c r="C15" s="350"/>
      <c r="D15" s="350"/>
      <c r="E15" s="350"/>
      <c r="F15" s="350"/>
      <c r="G15" s="350"/>
      <c r="H15" s="351">
        <f t="shared" si="0"/>
        <v>0</v>
      </c>
      <c r="I15" s="350"/>
      <c r="J15" s="350"/>
      <c r="K15" s="385">
        <f t="shared" si="1"/>
        <v>0</v>
      </c>
      <c r="L15" s="342"/>
      <c r="N15" s="549"/>
    </row>
    <row r="16" spans="1:14" ht="15" customHeight="1" x14ac:dyDescent="0.2">
      <c r="A16" s="280" t="str">
        <f>CONCATENATE(A1," ",A2," ","- ",J1,IF(K1=0,"_________",K1))</f>
        <v>Anlage 1 Personalausgaben - Aktenzeichen _________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97"/>
    </row>
    <row r="17" spans="1:14" ht="5.15" customHeight="1" x14ac:dyDescent="0.2">
      <c r="A17" s="280"/>
      <c r="B17" s="1"/>
      <c r="C17" s="1"/>
      <c r="D17" s="1"/>
      <c r="E17" s="1"/>
      <c r="F17" s="1"/>
      <c r="G17" s="1"/>
      <c r="H17" s="1"/>
      <c r="I17" s="1"/>
      <c r="J17" s="1"/>
      <c r="K17" s="1"/>
      <c r="L17" s="197"/>
    </row>
    <row r="18" spans="1:14" s="1" customFormat="1" ht="12" customHeight="1" x14ac:dyDescent="0.25">
      <c r="A18" s="556" t="s">
        <v>2</v>
      </c>
      <c r="B18" s="565" t="s">
        <v>188</v>
      </c>
      <c r="C18" s="559" t="s">
        <v>65</v>
      </c>
      <c r="D18" s="562" t="s">
        <v>136</v>
      </c>
      <c r="E18" s="554" t="s">
        <v>189</v>
      </c>
      <c r="F18" s="554" t="s">
        <v>140</v>
      </c>
      <c r="G18" s="554" t="s">
        <v>193</v>
      </c>
      <c r="H18" s="554" t="s">
        <v>186</v>
      </c>
      <c r="I18" s="554" t="s">
        <v>183</v>
      </c>
      <c r="J18" s="552" t="s">
        <v>141</v>
      </c>
      <c r="K18" s="550" t="s">
        <v>261</v>
      </c>
      <c r="L18" s="197"/>
      <c r="N18" s="47"/>
    </row>
    <row r="19" spans="1:14" s="1" customFormat="1" ht="12" customHeight="1" x14ac:dyDescent="0.25">
      <c r="A19" s="557"/>
      <c r="B19" s="560"/>
      <c r="C19" s="560"/>
      <c r="D19" s="563"/>
      <c r="E19" s="555"/>
      <c r="F19" s="555"/>
      <c r="G19" s="555"/>
      <c r="H19" s="555"/>
      <c r="I19" s="555"/>
      <c r="J19" s="553"/>
      <c r="K19" s="551"/>
      <c r="L19" s="197"/>
      <c r="N19" s="47"/>
    </row>
    <row r="20" spans="1:14" s="1" customFormat="1" ht="12" customHeight="1" x14ac:dyDescent="0.25">
      <c r="A20" s="557"/>
      <c r="B20" s="560"/>
      <c r="C20" s="560"/>
      <c r="D20" s="563"/>
      <c r="E20" s="555"/>
      <c r="F20" s="555"/>
      <c r="G20" s="555"/>
      <c r="H20" s="555"/>
      <c r="I20" s="555"/>
      <c r="J20" s="553"/>
      <c r="K20" s="551"/>
      <c r="L20" s="197"/>
      <c r="N20" s="47"/>
    </row>
    <row r="21" spans="1:14" s="1" customFormat="1" ht="12" customHeight="1" x14ac:dyDescent="0.2">
      <c r="A21" s="557"/>
      <c r="B21" s="560"/>
      <c r="C21" s="560"/>
      <c r="D21" s="563"/>
      <c r="E21" s="555"/>
      <c r="F21" s="355" t="s">
        <v>221</v>
      </c>
      <c r="G21" s="555"/>
      <c r="H21" s="555"/>
      <c r="I21" s="555"/>
      <c r="J21" s="553"/>
      <c r="K21" s="551"/>
      <c r="L21" s="197"/>
      <c r="N21" s="47"/>
    </row>
    <row r="22" spans="1:14" s="1" customFormat="1" ht="12" customHeight="1" x14ac:dyDescent="0.25">
      <c r="A22" s="558"/>
      <c r="B22" s="561"/>
      <c r="C22" s="561"/>
      <c r="D22" s="564"/>
      <c r="E22" s="263"/>
      <c r="F22" s="356" t="s">
        <v>222</v>
      </c>
      <c r="G22" s="263"/>
      <c r="H22" s="263" t="s">
        <v>191</v>
      </c>
      <c r="I22" s="263" t="s">
        <v>3</v>
      </c>
      <c r="J22" s="332" t="s">
        <v>3</v>
      </c>
      <c r="K22" s="334" t="s">
        <v>3</v>
      </c>
      <c r="L22" s="197"/>
      <c r="N22" s="47"/>
    </row>
    <row r="23" spans="1:14" ht="18" customHeight="1" x14ac:dyDescent="0.25">
      <c r="A23" s="226" t="str">
        <f>IF(COUNTA(B23:J23)&gt;0,ROW()-ROW($A$22),"")</f>
        <v/>
      </c>
      <c r="B23" s="260"/>
      <c r="C23" s="260"/>
      <c r="D23" s="261"/>
      <c r="E23" s="261"/>
      <c r="F23" s="262"/>
      <c r="G23" s="261"/>
      <c r="H23" s="274"/>
      <c r="I23" s="256"/>
      <c r="J23" s="380"/>
      <c r="K23" s="381"/>
      <c r="L23" s="256">
        <v>1</v>
      </c>
    </row>
    <row r="24" spans="1:14" ht="18" customHeight="1" x14ac:dyDescent="0.25">
      <c r="A24" s="226" t="str">
        <f t="shared" ref="A24:A87" si="2">IF(COUNTA(B24:J24)&gt;0,ROW()-ROW($A$22),"")</f>
        <v/>
      </c>
      <c r="B24" s="260"/>
      <c r="C24" s="260"/>
      <c r="D24" s="261"/>
      <c r="E24" s="261"/>
      <c r="F24" s="262"/>
      <c r="G24" s="261"/>
      <c r="H24" s="274"/>
      <c r="I24" s="256"/>
      <c r="J24" s="256"/>
      <c r="K24" s="381"/>
      <c r="L24" s="197"/>
    </row>
    <row r="25" spans="1:14" ht="18" customHeight="1" x14ac:dyDescent="0.25">
      <c r="A25" s="226" t="str">
        <f t="shared" si="2"/>
        <v/>
      </c>
      <c r="B25" s="260"/>
      <c r="C25" s="260"/>
      <c r="D25" s="261"/>
      <c r="E25" s="261"/>
      <c r="F25" s="262"/>
      <c r="G25" s="261"/>
      <c r="H25" s="274"/>
      <c r="I25" s="256"/>
      <c r="J25" s="256"/>
      <c r="K25" s="381"/>
      <c r="L25" s="197"/>
    </row>
    <row r="26" spans="1:14" ht="18" customHeight="1" x14ac:dyDescent="0.25">
      <c r="A26" s="226" t="str">
        <f t="shared" si="2"/>
        <v/>
      </c>
      <c r="B26" s="260"/>
      <c r="C26" s="260"/>
      <c r="D26" s="261"/>
      <c r="E26" s="261"/>
      <c r="F26" s="262"/>
      <c r="G26" s="261"/>
      <c r="H26" s="274"/>
      <c r="I26" s="256"/>
      <c r="J26" s="256"/>
      <c r="K26" s="381"/>
      <c r="L26" s="197"/>
    </row>
    <row r="27" spans="1:14" ht="18" customHeight="1" x14ac:dyDescent="0.25">
      <c r="A27" s="226" t="str">
        <f t="shared" si="2"/>
        <v/>
      </c>
      <c r="B27" s="260"/>
      <c r="C27" s="260"/>
      <c r="D27" s="261"/>
      <c r="E27" s="261"/>
      <c r="F27" s="262"/>
      <c r="G27" s="261"/>
      <c r="H27" s="274"/>
      <c r="I27" s="256"/>
      <c r="J27" s="256"/>
      <c r="K27" s="381"/>
      <c r="L27" s="197"/>
    </row>
    <row r="28" spans="1:14" ht="18" customHeight="1" x14ac:dyDescent="0.25">
      <c r="A28" s="226" t="str">
        <f t="shared" si="2"/>
        <v/>
      </c>
      <c r="B28" s="260"/>
      <c r="C28" s="260"/>
      <c r="D28" s="261"/>
      <c r="E28" s="261"/>
      <c r="F28" s="262"/>
      <c r="G28" s="261"/>
      <c r="H28" s="274"/>
      <c r="I28" s="256"/>
      <c r="J28" s="256"/>
      <c r="K28" s="381"/>
      <c r="L28" s="197"/>
    </row>
    <row r="29" spans="1:14" ht="18" customHeight="1" x14ac:dyDescent="0.25">
      <c r="A29" s="226" t="str">
        <f t="shared" si="2"/>
        <v/>
      </c>
      <c r="B29" s="260"/>
      <c r="C29" s="260"/>
      <c r="D29" s="261"/>
      <c r="E29" s="261"/>
      <c r="F29" s="262"/>
      <c r="G29" s="261"/>
      <c r="H29" s="274"/>
      <c r="I29" s="256"/>
      <c r="J29" s="256"/>
      <c r="K29" s="381"/>
      <c r="L29" s="197"/>
    </row>
    <row r="30" spans="1:14" ht="18" customHeight="1" x14ac:dyDescent="0.25">
      <c r="A30" s="226" t="str">
        <f t="shared" si="2"/>
        <v/>
      </c>
      <c r="B30" s="260"/>
      <c r="C30" s="260"/>
      <c r="D30" s="261"/>
      <c r="E30" s="261"/>
      <c r="F30" s="262"/>
      <c r="G30" s="261"/>
      <c r="H30" s="274"/>
      <c r="I30" s="256"/>
      <c r="J30" s="256"/>
      <c r="K30" s="381"/>
      <c r="L30" s="197"/>
    </row>
    <row r="31" spans="1:14" ht="18" customHeight="1" x14ac:dyDescent="0.25">
      <c r="A31" s="226" t="str">
        <f t="shared" si="2"/>
        <v/>
      </c>
      <c r="B31" s="260"/>
      <c r="C31" s="260"/>
      <c r="D31" s="261"/>
      <c r="E31" s="261"/>
      <c r="F31" s="262"/>
      <c r="G31" s="261"/>
      <c r="H31" s="274"/>
      <c r="I31" s="256"/>
      <c r="J31" s="256"/>
      <c r="K31" s="381"/>
      <c r="L31" s="197"/>
    </row>
    <row r="32" spans="1:14" ht="18" customHeight="1" x14ac:dyDescent="0.25">
      <c r="A32" s="226" t="str">
        <f t="shared" si="2"/>
        <v/>
      </c>
      <c r="B32" s="260"/>
      <c r="C32" s="260"/>
      <c r="D32" s="261"/>
      <c r="E32" s="261"/>
      <c r="F32" s="262"/>
      <c r="G32" s="261"/>
      <c r="H32" s="274"/>
      <c r="I32" s="256"/>
      <c r="J32" s="256"/>
      <c r="K32" s="381"/>
      <c r="L32" s="197"/>
    </row>
    <row r="33" spans="1:12" ht="18" customHeight="1" x14ac:dyDescent="0.25">
      <c r="A33" s="226" t="str">
        <f t="shared" si="2"/>
        <v/>
      </c>
      <c r="B33" s="260"/>
      <c r="C33" s="260"/>
      <c r="D33" s="261"/>
      <c r="E33" s="261"/>
      <c r="F33" s="262"/>
      <c r="G33" s="261"/>
      <c r="H33" s="274"/>
      <c r="I33" s="256"/>
      <c r="J33" s="256"/>
      <c r="K33" s="381"/>
      <c r="L33" s="197"/>
    </row>
    <row r="34" spans="1:12" ht="18" customHeight="1" x14ac:dyDescent="0.25">
      <c r="A34" s="226" t="str">
        <f t="shared" si="2"/>
        <v/>
      </c>
      <c r="B34" s="260"/>
      <c r="C34" s="260"/>
      <c r="D34" s="261"/>
      <c r="E34" s="261"/>
      <c r="F34" s="262"/>
      <c r="G34" s="261"/>
      <c r="H34" s="274"/>
      <c r="I34" s="256"/>
      <c r="J34" s="256"/>
      <c r="K34" s="381"/>
      <c r="L34" s="197"/>
    </row>
    <row r="35" spans="1:12" ht="18" customHeight="1" x14ac:dyDescent="0.25">
      <c r="A35" s="226" t="str">
        <f t="shared" si="2"/>
        <v/>
      </c>
      <c r="B35" s="260"/>
      <c r="C35" s="260"/>
      <c r="D35" s="261"/>
      <c r="E35" s="261"/>
      <c r="F35" s="262"/>
      <c r="G35" s="261"/>
      <c r="H35" s="274"/>
      <c r="I35" s="256"/>
      <c r="J35" s="256"/>
      <c r="K35" s="381"/>
      <c r="L35" s="197"/>
    </row>
    <row r="36" spans="1:12" ht="18" customHeight="1" x14ac:dyDescent="0.25">
      <c r="A36" s="226" t="str">
        <f t="shared" si="2"/>
        <v/>
      </c>
      <c r="B36" s="260"/>
      <c r="C36" s="260"/>
      <c r="D36" s="261"/>
      <c r="E36" s="261"/>
      <c r="F36" s="262"/>
      <c r="G36" s="261"/>
      <c r="H36" s="274"/>
      <c r="I36" s="256"/>
      <c r="J36" s="256"/>
      <c r="K36" s="381"/>
      <c r="L36" s="197"/>
    </row>
    <row r="37" spans="1:12" ht="18" customHeight="1" x14ac:dyDescent="0.25">
      <c r="A37" s="226" t="str">
        <f t="shared" si="2"/>
        <v/>
      </c>
      <c r="B37" s="260"/>
      <c r="C37" s="260"/>
      <c r="D37" s="261"/>
      <c r="E37" s="261"/>
      <c r="F37" s="262"/>
      <c r="G37" s="261"/>
      <c r="H37" s="274"/>
      <c r="I37" s="256"/>
      <c r="J37" s="256"/>
      <c r="K37" s="381"/>
      <c r="L37" s="197"/>
    </row>
    <row r="38" spans="1:12" ht="18" customHeight="1" x14ac:dyDescent="0.25">
      <c r="A38" s="226" t="str">
        <f t="shared" si="2"/>
        <v/>
      </c>
      <c r="B38" s="260"/>
      <c r="C38" s="260"/>
      <c r="D38" s="261"/>
      <c r="E38" s="261"/>
      <c r="F38" s="262"/>
      <c r="G38" s="261"/>
      <c r="H38" s="274"/>
      <c r="I38" s="256"/>
      <c r="J38" s="256"/>
      <c r="K38" s="381"/>
      <c r="L38" s="197"/>
    </row>
    <row r="39" spans="1:12" ht="18" customHeight="1" x14ac:dyDescent="0.25">
      <c r="A39" s="226" t="str">
        <f t="shared" si="2"/>
        <v/>
      </c>
      <c r="B39" s="260"/>
      <c r="C39" s="260"/>
      <c r="D39" s="261"/>
      <c r="E39" s="261"/>
      <c r="F39" s="262"/>
      <c r="G39" s="261"/>
      <c r="H39" s="274"/>
      <c r="I39" s="256"/>
      <c r="J39" s="256"/>
      <c r="K39" s="381"/>
      <c r="L39" s="197"/>
    </row>
    <row r="40" spans="1:12" ht="18" customHeight="1" x14ac:dyDescent="0.25">
      <c r="A40" s="226" t="str">
        <f t="shared" si="2"/>
        <v/>
      </c>
      <c r="B40" s="260"/>
      <c r="C40" s="260"/>
      <c r="D40" s="261"/>
      <c r="E40" s="261"/>
      <c r="F40" s="262"/>
      <c r="G40" s="261"/>
      <c r="H40" s="274"/>
      <c r="I40" s="256"/>
      <c r="J40" s="256"/>
      <c r="K40" s="381"/>
      <c r="L40" s="197"/>
    </row>
    <row r="41" spans="1:12" ht="18" customHeight="1" x14ac:dyDescent="0.25">
      <c r="A41" s="226" t="str">
        <f t="shared" si="2"/>
        <v/>
      </c>
      <c r="B41" s="260"/>
      <c r="C41" s="260"/>
      <c r="D41" s="261"/>
      <c r="E41" s="261"/>
      <c r="F41" s="262"/>
      <c r="G41" s="261"/>
      <c r="H41" s="274"/>
      <c r="I41" s="256"/>
      <c r="J41" s="256"/>
      <c r="K41" s="381"/>
      <c r="L41" s="197"/>
    </row>
    <row r="42" spans="1:12" ht="18" customHeight="1" x14ac:dyDescent="0.25">
      <c r="A42" s="226" t="str">
        <f t="shared" si="2"/>
        <v/>
      </c>
      <c r="B42" s="260"/>
      <c r="C42" s="260"/>
      <c r="D42" s="261"/>
      <c r="E42" s="261"/>
      <c r="F42" s="262"/>
      <c r="G42" s="261"/>
      <c r="H42" s="274"/>
      <c r="I42" s="256"/>
      <c r="J42" s="256"/>
      <c r="K42" s="381"/>
      <c r="L42" s="197"/>
    </row>
    <row r="43" spans="1:12" ht="18" customHeight="1" x14ac:dyDescent="0.25">
      <c r="A43" s="226" t="str">
        <f t="shared" si="2"/>
        <v/>
      </c>
      <c r="B43" s="260"/>
      <c r="C43" s="260"/>
      <c r="D43" s="261"/>
      <c r="E43" s="261"/>
      <c r="F43" s="262"/>
      <c r="G43" s="261"/>
      <c r="H43" s="274"/>
      <c r="I43" s="256"/>
      <c r="J43" s="256"/>
      <c r="K43" s="381"/>
      <c r="L43" s="197"/>
    </row>
    <row r="44" spans="1:12" ht="18" customHeight="1" x14ac:dyDescent="0.25">
      <c r="A44" s="226" t="str">
        <f t="shared" si="2"/>
        <v/>
      </c>
      <c r="B44" s="260"/>
      <c r="C44" s="260"/>
      <c r="D44" s="261"/>
      <c r="E44" s="261"/>
      <c r="F44" s="262"/>
      <c r="G44" s="261"/>
      <c r="H44" s="274"/>
      <c r="I44" s="256"/>
      <c r="J44" s="256"/>
      <c r="K44" s="381"/>
      <c r="L44" s="197"/>
    </row>
    <row r="45" spans="1:12" ht="18" customHeight="1" x14ac:dyDescent="0.25">
      <c r="A45" s="226" t="str">
        <f t="shared" si="2"/>
        <v/>
      </c>
      <c r="B45" s="260"/>
      <c r="C45" s="260"/>
      <c r="D45" s="261"/>
      <c r="E45" s="261"/>
      <c r="F45" s="262"/>
      <c r="G45" s="261"/>
      <c r="H45" s="274"/>
      <c r="I45" s="256"/>
      <c r="J45" s="256"/>
      <c r="K45" s="381"/>
      <c r="L45" s="197"/>
    </row>
    <row r="46" spans="1:12" ht="18" customHeight="1" x14ac:dyDescent="0.25">
      <c r="A46" s="226" t="str">
        <f t="shared" si="2"/>
        <v/>
      </c>
      <c r="B46" s="260"/>
      <c r="C46" s="260"/>
      <c r="D46" s="261"/>
      <c r="E46" s="261"/>
      <c r="F46" s="262"/>
      <c r="G46" s="261"/>
      <c r="H46" s="274"/>
      <c r="I46" s="256"/>
      <c r="J46" s="256"/>
      <c r="K46" s="381"/>
      <c r="L46" s="197"/>
    </row>
    <row r="47" spans="1:12" ht="18" customHeight="1" x14ac:dyDescent="0.25">
      <c r="A47" s="226" t="str">
        <f t="shared" si="2"/>
        <v/>
      </c>
      <c r="B47" s="260"/>
      <c r="C47" s="260"/>
      <c r="D47" s="261"/>
      <c r="E47" s="261"/>
      <c r="F47" s="262"/>
      <c r="G47" s="261"/>
      <c r="H47" s="274"/>
      <c r="I47" s="256"/>
      <c r="J47" s="256"/>
      <c r="K47" s="381"/>
      <c r="L47" s="197"/>
    </row>
    <row r="48" spans="1:12" ht="18" customHeight="1" x14ac:dyDescent="0.25">
      <c r="A48" s="226" t="str">
        <f t="shared" si="2"/>
        <v/>
      </c>
      <c r="B48" s="260"/>
      <c r="C48" s="260"/>
      <c r="D48" s="261"/>
      <c r="E48" s="261"/>
      <c r="F48" s="262"/>
      <c r="G48" s="261"/>
      <c r="H48" s="274"/>
      <c r="I48" s="256"/>
      <c r="J48" s="256"/>
      <c r="K48" s="381"/>
      <c r="L48" s="197"/>
    </row>
    <row r="49" spans="1:12" ht="18" customHeight="1" x14ac:dyDescent="0.25">
      <c r="A49" s="226" t="str">
        <f t="shared" si="2"/>
        <v/>
      </c>
      <c r="B49" s="260"/>
      <c r="C49" s="260"/>
      <c r="D49" s="261"/>
      <c r="E49" s="261"/>
      <c r="F49" s="262"/>
      <c r="G49" s="261"/>
      <c r="H49" s="274"/>
      <c r="I49" s="256"/>
      <c r="J49" s="256"/>
      <c r="K49" s="381"/>
      <c r="L49" s="197"/>
    </row>
    <row r="50" spans="1:12" ht="18" customHeight="1" x14ac:dyDescent="0.25">
      <c r="A50" s="226" t="str">
        <f t="shared" si="2"/>
        <v/>
      </c>
      <c r="B50" s="260"/>
      <c r="C50" s="260"/>
      <c r="D50" s="261"/>
      <c r="E50" s="261"/>
      <c r="F50" s="262"/>
      <c r="G50" s="261"/>
      <c r="H50" s="274"/>
      <c r="I50" s="256"/>
      <c r="J50" s="256"/>
      <c r="K50" s="381"/>
      <c r="L50" s="197"/>
    </row>
    <row r="51" spans="1:12" ht="18" customHeight="1" x14ac:dyDescent="0.25">
      <c r="A51" s="226" t="str">
        <f t="shared" si="2"/>
        <v/>
      </c>
      <c r="B51" s="260"/>
      <c r="C51" s="260"/>
      <c r="D51" s="261"/>
      <c r="E51" s="261"/>
      <c r="F51" s="262"/>
      <c r="G51" s="261"/>
      <c r="H51" s="274"/>
      <c r="I51" s="256"/>
      <c r="J51" s="256"/>
      <c r="K51" s="381"/>
      <c r="L51" s="197"/>
    </row>
    <row r="52" spans="1:12" ht="18" customHeight="1" x14ac:dyDescent="0.25">
      <c r="A52" s="226" t="str">
        <f t="shared" si="2"/>
        <v/>
      </c>
      <c r="B52" s="260"/>
      <c r="C52" s="260"/>
      <c r="D52" s="261"/>
      <c r="E52" s="261"/>
      <c r="F52" s="262"/>
      <c r="G52" s="261"/>
      <c r="H52" s="274"/>
      <c r="I52" s="256"/>
      <c r="J52" s="256"/>
      <c r="K52" s="381"/>
      <c r="L52" s="197"/>
    </row>
    <row r="53" spans="1:12" ht="18" customHeight="1" x14ac:dyDescent="0.25">
      <c r="A53" s="226" t="str">
        <f t="shared" si="2"/>
        <v/>
      </c>
      <c r="B53" s="260"/>
      <c r="C53" s="260"/>
      <c r="D53" s="261"/>
      <c r="E53" s="261"/>
      <c r="F53" s="262"/>
      <c r="G53" s="261"/>
      <c r="H53" s="274"/>
      <c r="I53" s="256"/>
      <c r="J53" s="256"/>
      <c r="K53" s="381"/>
      <c r="L53" s="197"/>
    </row>
    <row r="54" spans="1:12" ht="18" customHeight="1" x14ac:dyDescent="0.25">
      <c r="A54" s="226" t="str">
        <f t="shared" si="2"/>
        <v/>
      </c>
      <c r="B54" s="260"/>
      <c r="C54" s="260"/>
      <c r="D54" s="261"/>
      <c r="E54" s="261"/>
      <c r="F54" s="262"/>
      <c r="G54" s="261"/>
      <c r="H54" s="274"/>
      <c r="I54" s="256"/>
      <c r="J54" s="256"/>
      <c r="K54" s="381"/>
      <c r="L54" s="197"/>
    </row>
    <row r="55" spans="1:12" ht="18" customHeight="1" x14ac:dyDescent="0.25">
      <c r="A55" s="226" t="str">
        <f t="shared" si="2"/>
        <v/>
      </c>
      <c r="B55" s="260"/>
      <c r="C55" s="260"/>
      <c r="D55" s="261"/>
      <c r="E55" s="261"/>
      <c r="F55" s="262"/>
      <c r="G55" s="261"/>
      <c r="H55" s="274"/>
      <c r="I55" s="256"/>
      <c r="J55" s="256"/>
      <c r="K55" s="381"/>
      <c r="L55" s="197"/>
    </row>
    <row r="56" spans="1:12" ht="18" customHeight="1" x14ac:dyDescent="0.25">
      <c r="A56" s="226" t="str">
        <f t="shared" si="2"/>
        <v/>
      </c>
      <c r="B56" s="260"/>
      <c r="C56" s="260"/>
      <c r="D56" s="261"/>
      <c r="E56" s="261"/>
      <c r="F56" s="262"/>
      <c r="G56" s="261"/>
      <c r="H56" s="274"/>
      <c r="I56" s="256"/>
      <c r="J56" s="256"/>
      <c r="K56" s="381"/>
      <c r="L56" s="197"/>
    </row>
    <row r="57" spans="1:12" ht="18" customHeight="1" x14ac:dyDescent="0.25">
      <c r="A57" s="226" t="str">
        <f t="shared" si="2"/>
        <v/>
      </c>
      <c r="B57" s="260"/>
      <c r="C57" s="260"/>
      <c r="D57" s="261"/>
      <c r="E57" s="261"/>
      <c r="F57" s="262"/>
      <c r="G57" s="261"/>
      <c r="H57" s="274"/>
      <c r="I57" s="256"/>
      <c r="J57" s="256"/>
      <c r="K57" s="381"/>
      <c r="L57" s="197"/>
    </row>
    <row r="58" spans="1:12" ht="18" customHeight="1" x14ac:dyDescent="0.25">
      <c r="A58" s="226" t="str">
        <f t="shared" si="2"/>
        <v/>
      </c>
      <c r="B58" s="260"/>
      <c r="C58" s="260"/>
      <c r="D58" s="261"/>
      <c r="E58" s="261"/>
      <c r="F58" s="262"/>
      <c r="G58" s="261"/>
      <c r="H58" s="274"/>
      <c r="I58" s="256"/>
      <c r="J58" s="256"/>
      <c r="K58" s="381"/>
      <c r="L58" s="197"/>
    </row>
    <row r="59" spans="1:12" ht="18" customHeight="1" x14ac:dyDescent="0.25">
      <c r="A59" s="226" t="str">
        <f t="shared" si="2"/>
        <v/>
      </c>
      <c r="B59" s="260"/>
      <c r="C59" s="260"/>
      <c r="D59" s="261"/>
      <c r="E59" s="261"/>
      <c r="F59" s="262"/>
      <c r="G59" s="261"/>
      <c r="H59" s="274"/>
      <c r="I59" s="256"/>
      <c r="J59" s="256"/>
      <c r="K59" s="381"/>
      <c r="L59" s="197"/>
    </row>
    <row r="60" spans="1:12" ht="18" customHeight="1" x14ac:dyDescent="0.25">
      <c r="A60" s="226" t="str">
        <f t="shared" si="2"/>
        <v/>
      </c>
      <c r="B60" s="260"/>
      <c r="C60" s="260"/>
      <c r="D60" s="261"/>
      <c r="E60" s="261"/>
      <c r="F60" s="262"/>
      <c r="G60" s="261"/>
      <c r="H60" s="274"/>
      <c r="I60" s="256"/>
      <c r="J60" s="256"/>
      <c r="K60" s="381"/>
      <c r="L60" s="197"/>
    </row>
    <row r="61" spans="1:12" ht="18" customHeight="1" x14ac:dyDescent="0.25">
      <c r="A61" s="226" t="str">
        <f t="shared" si="2"/>
        <v/>
      </c>
      <c r="B61" s="260"/>
      <c r="C61" s="260"/>
      <c r="D61" s="261"/>
      <c r="E61" s="261"/>
      <c r="F61" s="262"/>
      <c r="G61" s="261"/>
      <c r="H61" s="274"/>
      <c r="I61" s="256"/>
      <c r="J61" s="256"/>
      <c r="K61" s="381"/>
      <c r="L61" s="197"/>
    </row>
    <row r="62" spans="1:12" ht="18" customHeight="1" x14ac:dyDescent="0.25">
      <c r="A62" s="226" t="str">
        <f t="shared" si="2"/>
        <v/>
      </c>
      <c r="B62" s="260"/>
      <c r="C62" s="260"/>
      <c r="D62" s="261"/>
      <c r="E62" s="261"/>
      <c r="F62" s="262"/>
      <c r="G62" s="261"/>
      <c r="H62" s="274"/>
      <c r="I62" s="256"/>
      <c r="J62" s="256"/>
      <c r="K62" s="381"/>
      <c r="L62" s="197"/>
    </row>
    <row r="63" spans="1:12" ht="18" customHeight="1" x14ac:dyDescent="0.25">
      <c r="A63" s="226" t="str">
        <f t="shared" si="2"/>
        <v/>
      </c>
      <c r="B63" s="260"/>
      <c r="C63" s="260"/>
      <c r="D63" s="261"/>
      <c r="E63" s="261"/>
      <c r="F63" s="262"/>
      <c r="G63" s="261"/>
      <c r="H63" s="274"/>
      <c r="I63" s="256"/>
      <c r="J63" s="256"/>
      <c r="K63" s="381"/>
      <c r="L63" s="197"/>
    </row>
    <row r="64" spans="1:12" ht="18" customHeight="1" x14ac:dyDescent="0.25">
      <c r="A64" s="226" t="str">
        <f t="shared" si="2"/>
        <v/>
      </c>
      <c r="B64" s="260"/>
      <c r="C64" s="260"/>
      <c r="D64" s="261"/>
      <c r="E64" s="261"/>
      <c r="F64" s="262"/>
      <c r="G64" s="261"/>
      <c r="H64" s="274"/>
      <c r="I64" s="256"/>
      <c r="J64" s="256"/>
      <c r="K64" s="381"/>
      <c r="L64" s="197"/>
    </row>
    <row r="65" spans="1:12" ht="18" customHeight="1" x14ac:dyDescent="0.25">
      <c r="A65" s="226" t="str">
        <f t="shared" si="2"/>
        <v/>
      </c>
      <c r="B65" s="260"/>
      <c r="C65" s="260"/>
      <c r="D65" s="261"/>
      <c r="E65" s="261"/>
      <c r="F65" s="262"/>
      <c r="G65" s="261"/>
      <c r="H65" s="274"/>
      <c r="I65" s="256"/>
      <c r="J65" s="256"/>
      <c r="K65" s="381"/>
      <c r="L65" s="197"/>
    </row>
    <row r="66" spans="1:12" ht="18" customHeight="1" x14ac:dyDescent="0.25">
      <c r="A66" s="226" t="str">
        <f t="shared" si="2"/>
        <v/>
      </c>
      <c r="B66" s="260"/>
      <c r="C66" s="260"/>
      <c r="D66" s="261"/>
      <c r="E66" s="261"/>
      <c r="F66" s="262"/>
      <c r="G66" s="261"/>
      <c r="H66" s="274"/>
      <c r="I66" s="256"/>
      <c r="J66" s="256"/>
      <c r="K66" s="381"/>
      <c r="L66" s="197"/>
    </row>
    <row r="67" spans="1:12" ht="18" customHeight="1" x14ac:dyDescent="0.25">
      <c r="A67" s="226" t="str">
        <f t="shared" si="2"/>
        <v/>
      </c>
      <c r="B67" s="260"/>
      <c r="C67" s="260"/>
      <c r="D67" s="261"/>
      <c r="E67" s="261"/>
      <c r="F67" s="262"/>
      <c r="G67" s="261"/>
      <c r="H67" s="274"/>
      <c r="I67" s="256"/>
      <c r="J67" s="256"/>
      <c r="K67" s="381"/>
      <c r="L67" s="197"/>
    </row>
    <row r="68" spans="1:12" ht="18" customHeight="1" x14ac:dyDescent="0.25">
      <c r="A68" s="226" t="str">
        <f t="shared" si="2"/>
        <v/>
      </c>
      <c r="B68" s="260"/>
      <c r="C68" s="260"/>
      <c r="D68" s="261"/>
      <c r="E68" s="261"/>
      <c r="F68" s="262"/>
      <c r="G68" s="261"/>
      <c r="H68" s="274"/>
      <c r="I68" s="256"/>
      <c r="J68" s="256"/>
      <c r="K68" s="381"/>
      <c r="L68" s="197"/>
    </row>
    <row r="69" spans="1:12" ht="18" customHeight="1" x14ac:dyDescent="0.25">
      <c r="A69" s="226" t="str">
        <f t="shared" si="2"/>
        <v/>
      </c>
      <c r="B69" s="260"/>
      <c r="C69" s="260"/>
      <c r="D69" s="261"/>
      <c r="E69" s="261"/>
      <c r="F69" s="262"/>
      <c r="G69" s="261"/>
      <c r="H69" s="274"/>
      <c r="I69" s="256"/>
      <c r="J69" s="256"/>
      <c r="K69" s="381"/>
      <c r="L69" s="197"/>
    </row>
    <row r="70" spans="1:12" ht="18" customHeight="1" x14ac:dyDescent="0.25">
      <c r="A70" s="226" t="str">
        <f t="shared" si="2"/>
        <v/>
      </c>
      <c r="B70" s="260"/>
      <c r="C70" s="260"/>
      <c r="D70" s="261"/>
      <c r="E70" s="261"/>
      <c r="F70" s="262"/>
      <c r="G70" s="261"/>
      <c r="H70" s="274"/>
      <c r="I70" s="256"/>
      <c r="J70" s="256"/>
      <c r="K70" s="381"/>
      <c r="L70" s="197"/>
    </row>
    <row r="71" spans="1:12" ht="18" customHeight="1" x14ac:dyDescent="0.25">
      <c r="A71" s="226" t="str">
        <f t="shared" si="2"/>
        <v/>
      </c>
      <c r="B71" s="260"/>
      <c r="C71" s="260"/>
      <c r="D71" s="261"/>
      <c r="E71" s="261"/>
      <c r="F71" s="262"/>
      <c r="G71" s="261"/>
      <c r="H71" s="274"/>
      <c r="I71" s="256"/>
      <c r="J71" s="256"/>
      <c r="K71" s="381"/>
      <c r="L71" s="197"/>
    </row>
    <row r="72" spans="1:12" ht="18" customHeight="1" x14ac:dyDescent="0.25">
      <c r="A72" s="226" t="str">
        <f t="shared" si="2"/>
        <v/>
      </c>
      <c r="B72" s="260"/>
      <c r="C72" s="260"/>
      <c r="D72" s="261"/>
      <c r="E72" s="261"/>
      <c r="F72" s="262"/>
      <c r="G72" s="261"/>
      <c r="H72" s="274"/>
      <c r="I72" s="256"/>
      <c r="J72" s="256"/>
      <c r="K72" s="381"/>
      <c r="L72" s="197"/>
    </row>
    <row r="73" spans="1:12" ht="18" customHeight="1" x14ac:dyDescent="0.25">
      <c r="A73" s="226" t="str">
        <f t="shared" si="2"/>
        <v/>
      </c>
      <c r="B73" s="260"/>
      <c r="C73" s="260"/>
      <c r="D73" s="261"/>
      <c r="E73" s="261"/>
      <c r="F73" s="262"/>
      <c r="G73" s="261"/>
      <c r="H73" s="274"/>
      <c r="I73" s="256"/>
      <c r="J73" s="256"/>
      <c r="K73" s="381"/>
      <c r="L73" s="197"/>
    </row>
    <row r="74" spans="1:12" ht="18" customHeight="1" x14ac:dyDescent="0.25">
      <c r="A74" s="226" t="str">
        <f t="shared" si="2"/>
        <v/>
      </c>
      <c r="B74" s="260"/>
      <c r="C74" s="260"/>
      <c r="D74" s="261"/>
      <c r="E74" s="261"/>
      <c r="F74" s="262"/>
      <c r="G74" s="261"/>
      <c r="H74" s="274"/>
      <c r="I74" s="256"/>
      <c r="J74" s="256"/>
      <c r="K74" s="381"/>
      <c r="L74" s="197"/>
    </row>
    <row r="75" spans="1:12" ht="18" customHeight="1" x14ac:dyDescent="0.25">
      <c r="A75" s="226" t="str">
        <f t="shared" si="2"/>
        <v/>
      </c>
      <c r="B75" s="260"/>
      <c r="C75" s="260"/>
      <c r="D75" s="261"/>
      <c r="E75" s="261"/>
      <c r="F75" s="262"/>
      <c r="G75" s="261"/>
      <c r="H75" s="274"/>
      <c r="I75" s="256"/>
      <c r="J75" s="256"/>
      <c r="K75" s="381"/>
      <c r="L75" s="197"/>
    </row>
    <row r="76" spans="1:12" ht="18" customHeight="1" x14ac:dyDescent="0.25">
      <c r="A76" s="226" t="str">
        <f t="shared" si="2"/>
        <v/>
      </c>
      <c r="B76" s="260"/>
      <c r="C76" s="260"/>
      <c r="D76" s="261"/>
      <c r="E76" s="261"/>
      <c r="F76" s="262"/>
      <c r="G76" s="261"/>
      <c r="H76" s="274"/>
      <c r="I76" s="256"/>
      <c r="J76" s="256"/>
      <c r="K76" s="381"/>
      <c r="L76" s="197"/>
    </row>
    <row r="77" spans="1:12" ht="18" customHeight="1" x14ac:dyDescent="0.25">
      <c r="A77" s="226" t="str">
        <f t="shared" si="2"/>
        <v/>
      </c>
      <c r="B77" s="260"/>
      <c r="C77" s="260"/>
      <c r="D77" s="261"/>
      <c r="E77" s="261"/>
      <c r="F77" s="262"/>
      <c r="G77" s="261"/>
      <c r="H77" s="274"/>
      <c r="I77" s="256"/>
      <c r="J77" s="256"/>
      <c r="K77" s="381"/>
      <c r="L77" s="197"/>
    </row>
    <row r="78" spans="1:12" ht="18" customHeight="1" x14ac:dyDescent="0.25">
      <c r="A78" s="226" t="str">
        <f t="shared" si="2"/>
        <v/>
      </c>
      <c r="B78" s="260"/>
      <c r="C78" s="260"/>
      <c r="D78" s="261"/>
      <c r="E78" s="261"/>
      <c r="F78" s="262"/>
      <c r="G78" s="261"/>
      <c r="H78" s="274"/>
      <c r="I78" s="256"/>
      <c r="J78" s="256"/>
      <c r="K78" s="381"/>
      <c r="L78" s="197"/>
    </row>
    <row r="79" spans="1:12" ht="18" customHeight="1" x14ac:dyDescent="0.25">
      <c r="A79" s="226" t="str">
        <f t="shared" si="2"/>
        <v/>
      </c>
      <c r="B79" s="260"/>
      <c r="C79" s="260"/>
      <c r="D79" s="261"/>
      <c r="E79" s="261"/>
      <c r="F79" s="262"/>
      <c r="G79" s="261"/>
      <c r="H79" s="274"/>
      <c r="I79" s="256"/>
      <c r="J79" s="256"/>
      <c r="K79" s="381"/>
      <c r="L79" s="197"/>
    </row>
    <row r="80" spans="1:12" ht="18" customHeight="1" x14ac:dyDescent="0.25">
      <c r="A80" s="226" t="str">
        <f t="shared" si="2"/>
        <v/>
      </c>
      <c r="B80" s="260"/>
      <c r="C80" s="260"/>
      <c r="D80" s="261"/>
      <c r="E80" s="261"/>
      <c r="F80" s="262"/>
      <c r="G80" s="261"/>
      <c r="H80" s="274"/>
      <c r="I80" s="256"/>
      <c r="J80" s="256"/>
      <c r="K80" s="381"/>
      <c r="L80" s="197"/>
    </row>
    <row r="81" spans="1:12" ht="18" customHeight="1" x14ac:dyDescent="0.25">
      <c r="A81" s="226" t="str">
        <f t="shared" si="2"/>
        <v/>
      </c>
      <c r="B81" s="260"/>
      <c r="C81" s="260"/>
      <c r="D81" s="261"/>
      <c r="E81" s="261"/>
      <c r="F81" s="262"/>
      <c r="G81" s="261"/>
      <c r="H81" s="274"/>
      <c r="I81" s="256"/>
      <c r="J81" s="256"/>
      <c r="K81" s="381"/>
      <c r="L81" s="197"/>
    </row>
    <row r="82" spans="1:12" ht="18" customHeight="1" x14ac:dyDescent="0.25">
      <c r="A82" s="226" t="str">
        <f t="shared" si="2"/>
        <v/>
      </c>
      <c r="B82" s="260"/>
      <c r="C82" s="260"/>
      <c r="D82" s="261"/>
      <c r="E82" s="261"/>
      <c r="F82" s="262"/>
      <c r="G82" s="261"/>
      <c r="H82" s="274"/>
      <c r="I82" s="256"/>
      <c r="J82" s="256"/>
      <c r="K82" s="381"/>
      <c r="L82" s="197"/>
    </row>
    <row r="83" spans="1:12" ht="18" customHeight="1" x14ac:dyDescent="0.25">
      <c r="A83" s="226" t="str">
        <f t="shared" si="2"/>
        <v/>
      </c>
      <c r="B83" s="260"/>
      <c r="C83" s="260"/>
      <c r="D83" s="261"/>
      <c r="E83" s="261"/>
      <c r="F83" s="262"/>
      <c r="G83" s="261"/>
      <c r="H83" s="274"/>
      <c r="I83" s="256"/>
      <c r="J83" s="256"/>
      <c r="K83" s="381"/>
      <c r="L83" s="197"/>
    </row>
    <row r="84" spans="1:12" ht="18" customHeight="1" x14ac:dyDescent="0.25">
      <c r="A84" s="226" t="str">
        <f t="shared" si="2"/>
        <v/>
      </c>
      <c r="B84" s="260"/>
      <c r="C84" s="260"/>
      <c r="D84" s="261"/>
      <c r="E84" s="261"/>
      <c r="F84" s="262"/>
      <c r="G84" s="261"/>
      <c r="H84" s="274"/>
      <c r="I84" s="256"/>
      <c r="J84" s="256"/>
      <c r="K84" s="381"/>
      <c r="L84" s="197"/>
    </row>
    <row r="85" spans="1:12" ht="18" customHeight="1" x14ac:dyDescent="0.25">
      <c r="A85" s="226" t="str">
        <f t="shared" si="2"/>
        <v/>
      </c>
      <c r="B85" s="260"/>
      <c r="C85" s="260"/>
      <c r="D85" s="261"/>
      <c r="E85" s="261"/>
      <c r="F85" s="262"/>
      <c r="G85" s="261"/>
      <c r="H85" s="274"/>
      <c r="I85" s="256"/>
      <c r="J85" s="256"/>
      <c r="K85" s="381"/>
      <c r="L85" s="197"/>
    </row>
    <row r="86" spans="1:12" ht="18" customHeight="1" x14ac:dyDescent="0.25">
      <c r="A86" s="226" t="str">
        <f t="shared" si="2"/>
        <v/>
      </c>
      <c r="B86" s="260"/>
      <c r="C86" s="260"/>
      <c r="D86" s="261"/>
      <c r="E86" s="261"/>
      <c r="F86" s="262"/>
      <c r="G86" s="261"/>
      <c r="H86" s="274"/>
      <c r="I86" s="256"/>
      <c r="J86" s="256"/>
      <c r="K86" s="381"/>
      <c r="L86" s="197"/>
    </row>
    <row r="87" spans="1:12" ht="18" customHeight="1" x14ac:dyDescent="0.25">
      <c r="A87" s="226" t="str">
        <f t="shared" si="2"/>
        <v/>
      </c>
      <c r="B87" s="260"/>
      <c r="C87" s="260"/>
      <c r="D87" s="261"/>
      <c r="E87" s="261"/>
      <c r="F87" s="262"/>
      <c r="G87" s="261"/>
      <c r="H87" s="274"/>
      <c r="I87" s="256"/>
      <c r="J87" s="256"/>
      <c r="K87" s="381"/>
      <c r="L87" s="197"/>
    </row>
    <row r="88" spans="1:12" ht="18" customHeight="1" x14ac:dyDescent="0.25">
      <c r="A88" s="226" t="str">
        <f t="shared" ref="A88:A151" si="3">IF(COUNTA(B88:J88)&gt;0,ROW()-ROW($A$22),"")</f>
        <v/>
      </c>
      <c r="B88" s="260"/>
      <c r="C88" s="260"/>
      <c r="D88" s="261"/>
      <c r="E88" s="261"/>
      <c r="F88" s="262"/>
      <c r="G88" s="261"/>
      <c r="H88" s="274"/>
      <c r="I88" s="256"/>
      <c r="J88" s="256"/>
      <c r="K88" s="381"/>
      <c r="L88" s="197"/>
    </row>
    <row r="89" spans="1:12" ht="18" customHeight="1" x14ac:dyDescent="0.25">
      <c r="A89" s="226" t="str">
        <f t="shared" si="3"/>
        <v/>
      </c>
      <c r="B89" s="260"/>
      <c r="C89" s="260"/>
      <c r="D89" s="261"/>
      <c r="E89" s="261"/>
      <c r="F89" s="262"/>
      <c r="G89" s="261"/>
      <c r="H89" s="274"/>
      <c r="I89" s="256"/>
      <c r="J89" s="256"/>
      <c r="K89" s="381"/>
      <c r="L89" s="197"/>
    </row>
    <row r="90" spans="1:12" ht="18" customHeight="1" x14ac:dyDescent="0.25">
      <c r="A90" s="226" t="str">
        <f t="shared" si="3"/>
        <v/>
      </c>
      <c r="B90" s="260"/>
      <c r="C90" s="260"/>
      <c r="D90" s="261"/>
      <c r="E90" s="261"/>
      <c r="F90" s="262"/>
      <c r="G90" s="261"/>
      <c r="H90" s="274"/>
      <c r="I90" s="256"/>
      <c r="J90" s="256"/>
      <c r="K90" s="381"/>
      <c r="L90" s="197"/>
    </row>
    <row r="91" spans="1:12" ht="18" customHeight="1" x14ac:dyDescent="0.25">
      <c r="A91" s="226" t="str">
        <f t="shared" si="3"/>
        <v/>
      </c>
      <c r="B91" s="260"/>
      <c r="C91" s="260"/>
      <c r="D91" s="261"/>
      <c r="E91" s="261"/>
      <c r="F91" s="262"/>
      <c r="G91" s="261"/>
      <c r="H91" s="274"/>
      <c r="I91" s="256"/>
      <c r="J91" s="256"/>
      <c r="K91" s="381"/>
      <c r="L91" s="197"/>
    </row>
    <row r="92" spans="1:12" ht="18" customHeight="1" x14ac:dyDescent="0.25">
      <c r="A92" s="226" t="str">
        <f t="shared" si="3"/>
        <v/>
      </c>
      <c r="B92" s="260"/>
      <c r="C92" s="260"/>
      <c r="D92" s="261"/>
      <c r="E92" s="261"/>
      <c r="F92" s="262"/>
      <c r="G92" s="261"/>
      <c r="H92" s="274"/>
      <c r="I92" s="256"/>
      <c r="J92" s="256"/>
      <c r="K92" s="381"/>
      <c r="L92" s="197"/>
    </row>
    <row r="93" spans="1:12" ht="18" customHeight="1" x14ac:dyDescent="0.25">
      <c r="A93" s="226" t="str">
        <f t="shared" si="3"/>
        <v/>
      </c>
      <c r="B93" s="260"/>
      <c r="C93" s="260"/>
      <c r="D93" s="261"/>
      <c r="E93" s="261"/>
      <c r="F93" s="262"/>
      <c r="G93" s="261"/>
      <c r="H93" s="274"/>
      <c r="I93" s="256"/>
      <c r="J93" s="256"/>
      <c r="K93" s="381"/>
      <c r="L93" s="197"/>
    </row>
    <row r="94" spans="1:12" ht="18" customHeight="1" x14ac:dyDescent="0.25">
      <c r="A94" s="226" t="str">
        <f t="shared" si="3"/>
        <v/>
      </c>
      <c r="B94" s="260"/>
      <c r="C94" s="260"/>
      <c r="D94" s="261"/>
      <c r="E94" s="261"/>
      <c r="F94" s="262"/>
      <c r="G94" s="261"/>
      <c r="H94" s="274"/>
      <c r="I94" s="256"/>
      <c r="J94" s="256"/>
      <c r="K94" s="381"/>
      <c r="L94" s="197"/>
    </row>
    <row r="95" spans="1:12" ht="18" customHeight="1" x14ac:dyDescent="0.25">
      <c r="A95" s="226" t="str">
        <f t="shared" si="3"/>
        <v/>
      </c>
      <c r="B95" s="260"/>
      <c r="C95" s="260"/>
      <c r="D95" s="261"/>
      <c r="E95" s="261"/>
      <c r="F95" s="262"/>
      <c r="G95" s="261"/>
      <c r="H95" s="274"/>
      <c r="I95" s="256"/>
      <c r="J95" s="256"/>
      <c r="K95" s="381"/>
      <c r="L95" s="197"/>
    </row>
    <row r="96" spans="1:12" ht="18" customHeight="1" x14ac:dyDescent="0.25">
      <c r="A96" s="226" t="str">
        <f t="shared" si="3"/>
        <v/>
      </c>
      <c r="B96" s="260"/>
      <c r="C96" s="260"/>
      <c r="D96" s="261"/>
      <c r="E96" s="261"/>
      <c r="F96" s="262"/>
      <c r="G96" s="261"/>
      <c r="H96" s="274"/>
      <c r="I96" s="256"/>
      <c r="J96" s="256"/>
      <c r="K96" s="381"/>
      <c r="L96" s="197"/>
    </row>
    <row r="97" spans="1:12" ht="18" customHeight="1" x14ac:dyDescent="0.25">
      <c r="A97" s="226" t="str">
        <f t="shared" si="3"/>
        <v/>
      </c>
      <c r="B97" s="260"/>
      <c r="C97" s="260"/>
      <c r="D97" s="261"/>
      <c r="E97" s="261"/>
      <c r="F97" s="262"/>
      <c r="G97" s="261"/>
      <c r="H97" s="274"/>
      <c r="I97" s="256"/>
      <c r="J97" s="256"/>
      <c r="K97" s="381"/>
      <c r="L97" s="197"/>
    </row>
    <row r="98" spans="1:12" ht="18" customHeight="1" x14ac:dyDescent="0.25">
      <c r="A98" s="226" t="str">
        <f t="shared" si="3"/>
        <v/>
      </c>
      <c r="B98" s="260"/>
      <c r="C98" s="260"/>
      <c r="D98" s="261"/>
      <c r="E98" s="261"/>
      <c r="F98" s="262"/>
      <c r="G98" s="261"/>
      <c r="H98" s="274"/>
      <c r="I98" s="256"/>
      <c r="J98" s="256"/>
      <c r="K98" s="381"/>
      <c r="L98" s="197"/>
    </row>
    <row r="99" spans="1:12" ht="18" customHeight="1" x14ac:dyDescent="0.25">
      <c r="A99" s="226" t="str">
        <f t="shared" si="3"/>
        <v/>
      </c>
      <c r="B99" s="260"/>
      <c r="C99" s="260"/>
      <c r="D99" s="261"/>
      <c r="E99" s="261"/>
      <c r="F99" s="262"/>
      <c r="G99" s="261"/>
      <c r="H99" s="274"/>
      <c r="I99" s="256"/>
      <c r="J99" s="256"/>
      <c r="K99" s="381"/>
      <c r="L99" s="197"/>
    </row>
    <row r="100" spans="1:12" ht="18" customHeight="1" x14ac:dyDescent="0.25">
      <c r="A100" s="226" t="str">
        <f t="shared" si="3"/>
        <v/>
      </c>
      <c r="B100" s="260"/>
      <c r="C100" s="260"/>
      <c r="D100" s="261"/>
      <c r="E100" s="261"/>
      <c r="F100" s="262"/>
      <c r="G100" s="261"/>
      <c r="H100" s="274"/>
      <c r="I100" s="256"/>
      <c r="J100" s="256"/>
      <c r="K100" s="381"/>
      <c r="L100" s="197"/>
    </row>
    <row r="101" spans="1:12" ht="18" customHeight="1" x14ac:dyDescent="0.25">
      <c r="A101" s="226" t="str">
        <f t="shared" si="3"/>
        <v/>
      </c>
      <c r="B101" s="260"/>
      <c r="C101" s="260"/>
      <c r="D101" s="261"/>
      <c r="E101" s="261"/>
      <c r="F101" s="262"/>
      <c r="G101" s="261"/>
      <c r="H101" s="274"/>
      <c r="I101" s="256"/>
      <c r="J101" s="256"/>
      <c r="K101" s="381"/>
      <c r="L101" s="197"/>
    </row>
    <row r="102" spans="1:12" ht="18" customHeight="1" x14ac:dyDescent="0.25">
      <c r="A102" s="226" t="str">
        <f t="shared" si="3"/>
        <v/>
      </c>
      <c r="B102" s="260"/>
      <c r="C102" s="260"/>
      <c r="D102" s="261"/>
      <c r="E102" s="261"/>
      <c r="F102" s="262"/>
      <c r="G102" s="261"/>
      <c r="H102" s="274"/>
      <c r="I102" s="256"/>
      <c r="J102" s="256"/>
      <c r="K102" s="381"/>
      <c r="L102" s="197"/>
    </row>
    <row r="103" spans="1:12" ht="18" customHeight="1" x14ac:dyDescent="0.25">
      <c r="A103" s="226" t="str">
        <f t="shared" si="3"/>
        <v/>
      </c>
      <c r="B103" s="260"/>
      <c r="C103" s="260"/>
      <c r="D103" s="261"/>
      <c r="E103" s="261"/>
      <c r="F103" s="262"/>
      <c r="G103" s="261"/>
      <c r="H103" s="274"/>
      <c r="I103" s="256"/>
      <c r="J103" s="256"/>
      <c r="K103" s="381"/>
      <c r="L103" s="197"/>
    </row>
    <row r="104" spans="1:12" ht="18" customHeight="1" x14ac:dyDescent="0.25">
      <c r="A104" s="226" t="str">
        <f t="shared" si="3"/>
        <v/>
      </c>
      <c r="B104" s="260"/>
      <c r="C104" s="260"/>
      <c r="D104" s="261"/>
      <c r="E104" s="261"/>
      <c r="F104" s="262"/>
      <c r="G104" s="261"/>
      <c r="H104" s="274"/>
      <c r="I104" s="256"/>
      <c r="J104" s="256"/>
      <c r="K104" s="381"/>
      <c r="L104" s="197"/>
    </row>
    <row r="105" spans="1:12" ht="18" customHeight="1" x14ac:dyDescent="0.25">
      <c r="A105" s="226" t="str">
        <f t="shared" si="3"/>
        <v/>
      </c>
      <c r="B105" s="260"/>
      <c r="C105" s="260"/>
      <c r="D105" s="261"/>
      <c r="E105" s="261"/>
      <c r="F105" s="262"/>
      <c r="G105" s="261"/>
      <c r="H105" s="274"/>
      <c r="I105" s="256"/>
      <c r="J105" s="256"/>
      <c r="K105" s="381"/>
      <c r="L105" s="197"/>
    </row>
    <row r="106" spans="1:12" ht="18" customHeight="1" x14ac:dyDescent="0.25">
      <c r="A106" s="226" t="str">
        <f t="shared" si="3"/>
        <v/>
      </c>
      <c r="B106" s="260"/>
      <c r="C106" s="260"/>
      <c r="D106" s="261"/>
      <c r="E106" s="261"/>
      <c r="F106" s="262"/>
      <c r="G106" s="261"/>
      <c r="H106" s="274"/>
      <c r="I106" s="256"/>
      <c r="J106" s="256"/>
      <c r="K106" s="381"/>
      <c r="L106" s="197"/>
    </row>
    <row r="107" spans="1:12" ht="18" customHeight="1" x14ac:dyDescent="0.25">
      <c r="A107" s="226" t="str">
        <f t="shared" si="3"/>
        <v/>
      </c>
      <c r="B107" s="260"/>
      <c r="C107" s="260"/>
      <c r="D107" s="261"/>
      <c r="E107" s="261"/>
      <c r="F107" s="262"/>
      <c r="G107" s="261"/>
      <c r="H107" s="274"/>
      <c r="I107" s="256"/>
      <c r="J107" s="256"/>
      <c r="K107" s="381"/>
      <c r="L107" s="197"/>
    </row>
    <row r="108" spans="1:12" ht="18" customHeight="1" x14ac:dyDescent="0.25">
      <c r="A108" s="226" t="str">
        <f t="shared" si="3"/>
        <v/>
      </c>
      <c r="B108" s="260"/>
      <c r="C108" s="260"/>
      <c r="D108" s="261"/>
      <c r="E108" s="261"/>
      <c r="F108" s="262"/>
      <c r="G108" s="261"/>
      <c r="H108" s="274"/>
      <c r="I108" s="256"/>
      <c r="J108" s="256"/>
      <c r="K108" s="381"/>
      <c r="L108" s="197"/>
    </row>
    <row r="109" spans="1:12" ht="18" customHeight="1" x14ac:dyDescent="0.25">
      <c r="A109" s="226" t="str">
        <f t="shared" si="3"/>
        <v/>
      </c>
      <c r="B109" s="260"/>
      <c r="C109" s="260"/>
      <c r="D109" s="261"/>
      <c r="E109" s="261"/>
      <c r="F109" s="262"/>
      <c r="G109" s="261"/>
      <c r="H109" s="274"/>
      <c r="I109" s="256"/>
      <c r="J109" s="256"/>
      <c r="K109" s="381"/>
      <c r="L109" s="197"/>
    </row>
    <row r="110" spans="1:12" ht="18" customHeight="1" x14ac:dyDescent="0.25">
      <c r="A110" s="226" t="str">
        <f t="shared" si="3"/>
        <v/>
      </c>
      <c r="B110" s="260"/>
      <c r="C110" s="260"/>
      <c r="D110" s="261"/>
      <c r="E110" s="261"/>
      <c r="F110" s="262"/>
      <c r="G110" s="261"/>
      <c r="H110" s="274"/>
      <c r="I110" s="256"/>
      <c r="J110" s="256"/>
      <c r="K110" s="381"/>
      <c r="L110" s="197"/>
    </row>
    <row r="111" spans="1:12" ht="18" customHeight="1" x14ac:dyDescent="0.25">
      <c r="A111" s="226" t="str">
        <f t="shared" si="3"/>
        <v/>
      </c>
      <c r="B111" s="260"/>
      <c r="C111" s="260"/>
      <c r="D111" s="261"/>
      <c r="E111" s="261"/>
      <c r="F111" s="262"/>
      <c r="G111" s="261"/>
      <c r="H111" s="274"/>
      <c r="I111" s="256"/>
      <c r="J111" s="256"/>
      <c r="K111" s="381"/>
      <c r="L111" s="197"/>
    </row>
    <row r="112" spans="1:12" ht="18" customHeight="1" x14ac:dyDescent="0.25">
      <c r="A112" s="226" t="str">
        <f t="shared" si="3"/>
        <v/>
      </c>
      <c r="B112" s="260"/>
      <c r="C112" s="260"/>
      <c r="D112" s="261"/>
      <c r="E112" s="261"/>
      <c r="F112" s="262"/>
      <c r="G112" s="261"/>
      <c r="H112" s="274"/>
      <c r="I112" s="256"/>
      <c r="J112" s="256"/>
      <c r="K112" s="381"/>
      <c r="L112" s="197"/>
    </row>
    <row r="113" spans="1:12" ht="18" customHeight="1" x14ac:dyDescent="0.25">
      <c r="A113" s="226" t="str">
        <f t="shared" si="3"/>
        <v/>
      </c>
      <c r="B113" s="260"/>
      <c r="C113" s="260"/>
      <c r="D113" s="261"/>
      <c r="E113" s="261"/>
      <c r="F113" s="262"/>
      <c r="G113" s="261"/>
      <c r="H113" s="274"/>
      <c r="I113" s="256"/>
      <c r="J113" s="256"/>
      <c r="K113" s="381"/>
      <c r="L113" s="197"/>
    </row>
    <row r="114" spans="1:12" ht="18" customHeight="1" x14ac:dyDescent="0.25">
      <c r="A114" s="226" t="str">
        <f t="shared" si="3"/>
        <v/>
      </c>
      <c r="B114" s="260"/>
      <c r="C114" s="260"/>
      <c r="D114" s="261"/>
      <c r="E114" s="261"/>
      <c r="F114" s="262"/>
      <c r="G114" s="261"/>
      <c r="H114" s="274"/>
      <c r="I114" s="256"/>
      <c r="J114" s="256"/>
      <c r="K114" s="381"/>
      <c r="L114" s="197"/>
    </row>
    <row r="115" spans="1:12" ht="18" customHeight="1" x14ac:dyDescent="0.25">
      <c r="A115" s="226" t="str">
        <f t="shared" si="3"/>
        <v/>
      </c>
      <c r="B115" s="260"/>
      <c r="C115" s="260"/>
      <c r="D115" s="261"/>
      <c r="E115" s="261"/>
      <c r="F115" s="262"/>
      <c r="G115" s="261"/>
      <c r="H115" s="274"/>
      <c r="I115" s="256"/>
      <c r="J115" s="256"/>
      <c r="K115" s="381"/>
      <c r="L115" s="197"/>
    </row>
    <row r="116" spans="1:12" ht="18" customHeight="1" x14ac:dyDescent="0.25">
      <c r="A116" s="226" t="str">
        <f t="shared" si="3"/>
        <v/>
      </c>
      <c r="B116" s="260"/>
      <c r="C116" s="260"/>
      <c r="D116" s="261"/>
      <c r="E116" s="261"/>
      <c r="F116" s="262"/>
      <c r="G116" s="261"/>
      <c r="H116" s="274"/>
      <c r="I116" s="256"/>
      <c r="J116" s="256"/>
      <c r="K116" s="381"/>
      <c r="L116" s="197"/>
    </row>
    <row r="117" spans="1:12" ht="18" customHeight="1" x14ac:dyDescent="0.25">
      <c r="A117" s="226" t="str">
        <f t="shared" si="3"/>
        <v/>
      </c>
      <c r="B117" s="260"/>
      <c r="C117" s="260"/>
      <c r="D117" s="261"/>
      <c r="E117" s="261"/>
      <c r="F117" s="262"/>
      <c r="G117" s="261"/>
      <c r="H117" s="274"/>
      <c r="I117" s="256"/>
      <c r="J117" s="256"/>
      <c r="K117" s="381"/>
      <c r="L117" s="197"/>
    </row>
    <row r="118" spans="1:12" ht="18" customHeight="1" x14ac:dyDescent="0.25">
      <c r="A118" s="226" t="str">
        <f t="shared" si="3"/>
        <v/>
      </c>
      <c r="B118" s="260"/>
      <c r="C118" s="260"/>
      <c r="D118" s="261"/>
      <c r="E118" s="261"/>
      <c r="F118" s="262"/>
      <c r="G118" s="261"/>
      <c r="H118" s="274"/>
      <c r="I118" s="256"/>
      <c r="J118" s="256"/>
      <c r="K118" s="381"/>
      <c r="L118" s="197"/>
    </row>
    <row r="119" spans="1:12" ht="18" customHeight="1" x14ac:dyDescent="0.25">
      <c r="A119" s="226" t="str">
        <f t="shared" si="3"/>
        <v/>
      </c>
      <c r="B119" s="260"/>
      <c r="C119" s="260"/>
      <c r="D119" s="261"/>
      <c r="E119" s="261"/>
      <c r="F119" s="262"/>
      <c r="G119" s="261"/>
      <c r="H119" s="274"/>
      <c r="I119" s="256"/>
      <c r="J119" s="256"/>
      <c r="K119" s="381"/>
      <c r="L119" s="197"/>
    </row>
    <row r="120" spans="1:12" ht="18" customHeight="1" x14ac:dyDescent="0.25">
      <c r="A120" s="226" t="str">
        <f t="shared" si="3"/>
        <v/>
      </c>
      <c r="B120" s="260"/>
      <c r="C120" s="260"/>
      <c r="D120" s="261"/>
      <c r="E120" s="261"/>
      <c r="F120" s="262"/>
      <c r="G120" s="261"/>
      <c r="H120" s="274"/>
      <c r="I120" s="256"/>
      <c r="J120" s="256"/>
      <c r="K120" s="381"/>
      <c r="L120" s="197"/>
    </row>
    <row r="121" spans="1:12" ht="18" customHeight="1" x14ac:dyDescent="0.25">
      <c r="A121" s="226" t="str">
        <f t="shared" si="3"/>
        <v/>
      </c>
      <c r="B121" s="260"/>
      <c r="C121" s="260"/>
      <c r="D121" s="261"/>
      <c r="E121" s="261"/>
      <c r="F121" s="262"/>
      <c r="G121" s="261"/>
      <c r="H121" s="274"/>
      <c r="I121" s="256"/>
      <c r="J121" s="256"/>
      <c r="K121" s="381"/>
      <c r="L121" s="197"/>
    </row>
    <row r="122" spans="1:12" ht="18" customHeight="1" x14ac:dyDescent="0.25">
      <c r="A122" s="226" t="str">
        <f t="shared" si="3"/>
        <v/>
      </c>
      <c r="B122" s="260"/>
      <c r="C122" s="260"/>
      <c r="D122" s="261"/>
      <c r="E122" s="261"/>
      <c r="F122" s="262"/>
      <c r="G122" s="261"/>
      <c r="H122" s="274"/>
      <c r="I122" s="256"/>
      <c r="J122" s="256"/>
      <c r="K122" s="381"/>
      <c r="L122" s="197"/>
    </row>
    <row r="123" spans="1:12" ht="18" customHeight="1" x14ac:dyDescent="0.25">
      <c r="A123" s="226" t="str">
        <f t="shared" si="3"/>
        <v/>
      </c>
      <c r="B123" s="260"/>
      <c r="C123" s="260"/>
      <c r="D123" s="261"/>
      <c r="E123" s="261"/>
      <c r="F123" s="262"/>
      <c r="G123" s="261"/>
      <c r="H123" s="274"/>
      <c r="I123" s="256"/>
      <c r="J123" s="256"/>
      <c r="K123" s="381"/>
      <c r="L123" s="197"/>
    </row>
    <row r="124" spans="1:12" ht="18" customHeight="1" x14ac:dyDescent="0.25">
      <c r="A124" s="226" t="str">
        <f t="shared" si="3"/>
        <v/>
      </c>
      <c r="B124" s="260"/>
      <c r="C124" s="260"/>
      <c r="D124" s="261"/>
      <c r="E124" s="261"/>
      <c r="F124" s="262"/>
      <c r="G124" s="261"/>
      <c r="H124" s="274"/>
      <c r="I124" s="256"/>
      <c r="J124" s="256"/>
      <c r="K124" s="381"/>
      <c r="L124" s="197"/>
    </row>
    <row r="125" spans="1:12" ht="18" customHeight="1" x14ac:dyDescent="0.25">
      <c r="A125" s="226" t="str">
        <f t="shared" si="3"/>
        <v/>
      </c>
      <c r="B125" s="260"/>
      <c r="C125" s="260"/>
      <c r="D125" s="261"/>
      <c r="E125" s="261"/>
      <c r="F125" s="262"/>
      <c r="G125" s="261"/>
      <c r="H125" s="274"/>
      <c r="I125" s="256"/>
      <c r="J125" s="256"/>
      <c r="K125" s="381"/>
      <c r="L125" s="197"/>
    </row>
    <row r="126" spans="1:12" ht="18" customHeight="1" x14ac:dyDescent="0.25">
      <c r="A126" s="226" t="str">
        <f t="shared" si="3"/>
        <v/>
      </c>
      <c r="B126" s="260"/>
      <c r="C126" s="260"/>
      <c r="D126" s="261"/>
      <c r="E126" s="261"/>
      <c r="F126" s="262"/>
      <c r="G126" s="261"/>
      <c r="H126" s="274"/>
      <c r="I126" s="256"/>
      <c r="J126" s="256"/>
      <c r="K126" s="381"/>
      <c r="L126" s="197"/>
    </row>
    <row r="127" spans="1:12" ht="18" customHeight="1" x14ac:dyDescent="0.25">
      <c r="A127" s="226" t="str">
        <f t="shared" si="3"/>
        <v/>
      </c>
      <c r="B127" s="260"/>
      <c r="C127" s="260"/>
      <c r="D127" s="261"/>
      <c r="E127" s="261"/>
      <c r="F127" s="262"/>
      <c r="G127" s="261"/>
      <c r="H127" s="274"/>
      <c r="I127" s="256"/>
      <c r="J127" s="256"/>
      <c r="K127" s="381"/>
      <c r="L127" s="197"/>
    </row>
    <row r="128" spans="1:12" ht="18" customHeight="1" x14ac:dyDescent="0.25">
      <c r="A128" s="226" t="str">
        <f t="shared" si="3"/>
        <v/>
      </c>
      <c r="B128" s="260"/>
      <c r="C128" s="260"/>
      <c r="D128" s="261"/>
      <c r="E128" s="261"/>
      <c r="F128" s="262"/>
      <c r="G128" s="261"/>
      <c r="H128" s="274"/>
      <c r="I128" s="256"/>
      <c r="J128" s="256"/>
      <c r="K128" s="381"/>
      <c r="L128" s="197"/>
    </row>
    <row r="129" spans="1:12" ht="18" customHeight="1" x14ac:dyDescent="0.25">
      <c r="A129" s="226" t="str">
        <f t="shared" si="3"/>
        <v/>
      </c>
      <c r="B129" s="260"/>
      <c r="C129" s="260"/>
      <c r="D129" s="261"/>
      <c r="E129" s="261"/>
      <c r="F129" s="262"/>
      <c r="G129" s="261"/>
      <c r="H129" s="274"/>
      <c r="I129" s="256"/>
      <c r="J129" s="256"/>
      <c r="K129" s="381"/>
      <c r="L129" s="197"/>
    </row>
    <row r="130" spans="1:12" ht="18" customHeight="1" x14ac:dyDescent="0.25">
      <c r="A130" s="226" t="str">
        <f t="shared" si="3"/>
        <v/>
      </c>
      <c r="B130" s="260"/>
      <c r="C130" s="260"/>
      <c r="D130" s="261"/>
      <c r="E130" s="261"/>
      <c r="F130" s="262"/>
      <c r="G130" s="261"/>
      <c r="H130" s="274"/>
      <c r="I130" s="256"/>
      <c r="J130" s="256"/>
      <c r="K130" s="381"/>
      <c r="L130" s="197"/>
    </row>
    <row r="131" spans="1:12" ht="18" customHeight="1" x14ac:dyDescent="0.25">
      <c r="A131" s="226" t="str">
        <f t="shared" si="3"/>
        <v/>
      </c>
      <c r="B131" s="260"/>
      <c r="C131" s="260"/>
      <c r="D131" s="261"/>
      <c r="E131" s="261"/>
      <c r="F131" s="262"/>
      <c r="G131" s="261"/>
      <c r="H131" s="274"/>
      <c r="I131" s="256"/>
      <c r="J131" s="256"/>
      <c r="K131" s="381"/>
      <c r="L131" s="197"/>
    </row>
    <row r="132" spans="1:12" ht="18" customHeight="1" x14ac:dyDescent="0.25">
      <c r="A132" s="226" t="str">
        <f t="shared" si="3"/>
        <v/>
      </c>
      <c r="B132" s="260"/>
      <c r="C132" s="260"/>
      <c r="D132" s="261"/>
      <c r="E132" s="261"/>
      <c r="F132" s="262"/>
      <c r="G132" s="261"/>
      <c r="H132" s="274"/>
      <c r="I132" s="256"/>
      <c r="J132" s="256"/>
      <c r="K132" s="381"/>
      <c r="L132" s="197"/>
    </row>
    <row r="133" spans="1:12" ht="18" customHeight="1" x14ac:dyDescent="0.25">
      <c r="A133" s="226" t="str">
        <f t="shared" si="3"/>
        <v/>
      </c>
      <c r="B133" s="260"/>
      <c r="C133" s="260"/>
      <c r="D133" s="261"/>
      <c r="E133" s="261"/>
      <c r="F133" s="262"/>
      <c r="G133" s="261"/>
      <c r="H133" s="274"/>
      <c r="I133" s="256"/>
      <c r="J133" s="256"/>
      <c r="K133" s="381"/>
      <c r="L133" s="197"/>
    </row>
    <row r="134" spans="1:12" ht="18" customHeight="1" x14ac:dyDescent="0.25">
      <c r="A134" s="226" t="str">
        <f t="shared" si="3"/>
        <v/>
      </c>
      <c r="B134" s="260"/>
      <c r="C134" s="260"/>
      <c r="D134" s="261"/>
      <c r="E134" s="261"/>
      <c r="F134" s="262"/>
      <c r="G134" s="261"/>
      <c r="H134" s="274"/>
      <c r="I134" s="256"/>
      <c r="J134" s="256"/>
      <c r="K134" s="381"/>
      <c r="L134" s="197"/>
    </row>
    <row r="135" spans="1:12" ht="18" customHeight="1" x14ac:dyDescent="0.25">
      <c r="A135" s="226" t="str">
        <f t="shared" si="3"/>
        <v/>
      </c>
      <c r="B135" s="260"/>
      <c r="C135" s="260"/>
      <c r="D135" s="261"/>
      <c r="E135" s="261"/>
      <c r="F135" s="262"/>
      <c r="G135" s="261"/>
      <c r="H135" s="274"/>
      <c r="I135" s="256"/>
      <c r="J135" s="256"/>
      <c r="K135" s="381"/>
      <c r="L135" s="197"/>
    </row>
    <row r="136" spans="1:12" ht="18" customHeight="1" x14ac:dyDescent="0.25">
      <c r="A136" s="226" t="str">
        <f t="shared" si="3"/>
        <v/>
      </c>
      <c r="B136" s="260"/>
      <c r="C136" s="260"/>
      <c r="D136" s="261"/>
      <c r="E136" s="261"/>
      <c r="F136" s="262"/>
      <c r="G136" s="261"/>
      <c r="H136" s="274"/>
      <c r="I136" s="256"/>
      <c r="J136" s="256"/>
      <c r="K136" s="381"/>
      <c r="L136" s="197"/>
    </row>
    <row r="137" spans="1:12" ht="18" customHeight="1" x14ac:dyDescent="0.25">
      <c r="A137" s="226" t="str">
        <f t="shared" si="3"/>
        <v/>
      </c>
      <c r="B137" s="260"/>
      <c r="C137" s="260"/>
      <c r="D137" s="261"/>
      <c r="E137" s="261"/>
      <c r="F137" s="262"/>
      <c r="G137" s="261"/>
      <c r="H137" s="274"/>
      <c r="I137" s="256"/>
      <c r="J137" s="256"/>
      <c r="K137" s="381"/>
      <c r="L137" s="197"/>
    </row>
    <row r="138" spans="1:12" ht="18" customHeight="1" x14ac:dyDescent="0.25">
      <c r="A138" s="226" t="str">
        <f t="shared" si="3"/>
        <v/>
      </c>
      <c r="B138" s="260"/>
      <c r="C138" s="260"/>
      <c r="D138" s="261"/>
      <c r="E138" s="261"/>
      <c r="F138" s="262"/>
      <c r="G138" s="261"/>
      <c r="H138" s="274"/>
      <c r="I138" s="256"/>
      <c r="J138" s="256"/>
      <c r="K138" s="381"/>
      <c r="L138" s="197"/>
    </row>
    <row r="139" spans="1:12" ht="18" customHeight="1" x14ac:dyDescent="0.25">
      <c r="A139" s="226" t="str">
        <f t="shared" si="3"/>
        <v/>
      </c>
      <c r="B139" s="260"/>
      <c r="C139" s="260"/>
      <c r="D139" s="261"/>
      <c r="E139" s="261"/>
      <c r="F139" s="262"/>
      <c r="G139" s="261"/>
      <c r="H139" s="274"/>
      <c r="I139" s="256"/>
      <c r="J139" s="256"/>
      <c r="K139" s="381"/>
      <c r="L139" s="197"/>
    </row>
    <row r="140" spans="1:12" ht="18" customHeight="1" x14ac:dyDescent="0.25">
      <c r="A140" s="226" t="str">
        <f t="shared" si="3"/>
        <v/>
      </c>
      <c r="B140" s="260"/>
      <c r="C140" s="260"/>
      <c r="D140" s="261"/>
      <c r="E140" s="261"/>
      <c r="F140" s="262"/>
      <c r="G140" s="261"/>
      <c r="H140" s="274"/>
      <c r="I140" s="256"/>
      <c r="J140" s="256"/>
      <c r="K140" s="381"/>
      <c r="L140" s="197"/>
    </row>
    <row r="141" spans="1:12" ht="18" customHeight="1" x14ac:dyDescent="0.25">
      <c r="A141" s="226" t="str">
        <f t="shared" si="3"/>
        <v/>
      </c>
      <c r="B141" s="260"/>
      <c r="C141" s="260"/>
      <c r="D141" s="261"/>
      <c r="E141" s="261"/>
      <c r="F141" s="262"/>
      <c r="G141" s="261"/>
      <c r="H141" s="274"/>
      <c r="I141" s="256"/>
      <c r="J141" s="256"/>
      <c r="K141" s="381"/>
      <c r="L141" s="197"/>
    </row>
    <row r="142" spans="1:12" ht="18" customHeight="1" x14ac:dyDescent="0.25">
      <c r="A142" s="226" t="str">
        <f t="shared" si="3"/>
        <v/>
      </c>
      <c r="B142" s="260"/>
      <c r="C142" s="260"/>
      <c r="D142" s="261"/>
      <c r="E142" s="261"/>
      <c r="F142" s="262"/>
      <c r="G142" s="261"/>
      <c r="H142" s="274"/>
      <c r="I142" s="256"/>
      <c r="J142" s="256"/>
      <c r="K142" s="381"/>
      <c r="L142" s="197"/>
    </row>
    <row r="143" spans="1:12" ht="18" customHeight="1" x14ac:dyDescent="0.25">
      <c r="A143" s="226" t="str">
        <f t="shared" si="3"/>
        <v/>
      </c>
      <c r="B143" s="260"/>
      <c r="C143" s="260"/>
      <c r="D143" s="261"/>
      <c r="E143" s="261"/>
      <c r="F143" s="262"/>
      <c r="G143" s="261"/>
      <c r="H143" s="274"/>
      <c r="I143" s="256"/>
      <c r="J143" s="256"/>
      <c r="K143" s="381"/>
      <c r="L143" s="197"/>
    </row>
    <row r="144" spans="1:12" ht="18" customHeight="1" x14ac:dyDescent="0.25">
      <c r="A144" s="226" t="str">
        <f t="shared" si="3"/>
        <v/>
      </c>
      <c r="B144" s="260"/>
      <c r="C144" s="260"/>
      <c r="D144" s="261"/>
      <c r="E144" s="261"/>
      <c r="F144" s="262"/>
      <c r="G144" s="261"/>
      <c r="H144" s="274"/>
      <c r="I144" s="256"/>
      <c r="J144" s="256"/>
      <c r="K144" s="381"/>
      <c r="L144" s="197"/>
    </row>
    <row r="145" spans="1:12" ht="18" customHeight="1" x14ac:dyDescent="0.25">
      <c r="A145" s="226" t="str">
        <f t="shared" si="3"/>
        <v/>
      </c>
      <c r="B145" s="260"/>
      <c r="C145" s="260"/>
      <c r="D145" s="261"/>
      <c r="E145" s="261"/>
      <c r="F145" s="262"/>
      <c r="G145" s="261"/>
      <c r="H145" s="274"/>
      <c r="I145" s="256"/>
      <c r="J145" s="256"/>
      <c r="K145" s="381"/>
      <c r="L145" s="197"/>
    </row>
    <row r="146" spans="1:12" ht="18" customHeight="1" x14ac:dyDescent="0.25">
      <c r="A146" s="226" t="str">
        <f t="shared" si="3"/>
        <v/>
      </c>
      <c r="B146" s="260"/>
      <c r="C146" s="260"/>
      <c r="D146" s="261"/>
      <c r="E146" s="261"/>
      <c r="F146" s="262"/>
      <c r="G146" s="261"/>
      <c r="H146" s="274"/>
      <c r="I146" s="256"/>
      <c r="J146" s="256"/>
      <c r="K146" s="381"/>
      <c r="L146" s="197"/>
    </row>
    <row r="147" spans="1:12" ht="18" customHeight="1" x14ac:dyDescent="0.25">
      <c r="A147" s="226" t="str">
        <f t="shared" si="3"/>
        <v/>
      </c>
      <c r="B147" s="260"/>
      <c r="C147" s="260"/>
      <c r="D147" s="261"/>
      <c r="E147" s="261"/>
      <c r="F147" s="262"/>
      <c r="G147" s="261"/>
      <c r="H147" s="274"/>
      <c r="I147" s="256"/>
      <c r="J147" s="256"/>
      <c r="K147" s="381"/>
      <c r="L147" s="197"/>
    </row>
    <row r="148" spans="1:12" ht="18" customHeight="1" x14ac:dyDescent="0.25">
      <c r="A148" s="226" t="str">
        <f t="shared" si="3"/>
        <v/>
      </c>
      <c r="B148" s="260"/>
      <c r="C148" s="260"/>
      <c r="D148" s="261"/>
      <c r="E148" s="261"/>
      <c r="F148" s="262"/>
      <c r="G148" s="261"/>
      <c r="H148" s="274"/>
      <c r="I148" s="256"/>
      <c r="J148" s="256"/>
      <c r="K148" s="381"/>
      <c r="L148" s="197"/>
    </row>
    <row r="149" spans="1:12" ht="18" customHeight="1" x14ac:dyDescent="0.25">
      <c r="A149" s="226" t="str">
        <f t="shared" si="3"/>
        <v/>
      </c>
      <c r="B149" s="260"/>
      <c r="C149" s="260"/>
      <c r="D149" s="261"/>
      <c r="E149" s="261"/>
      <c r="F149" s="262"/>
      <c r="G149" s="261"/>
      <c r="H149" s="274"/>
      <c r="I149" s="256"/>
      <c r="J149" s="256"/>
      <c r="K149" s="381"/>
      <c r="L149" s="197"/>
    </row>
    <row r="150" spans="1:12" ht="18" customHeight="1" x14ac:dyDescent="0.25">
      <c r="A150" s="226" t="str">
        <f t="shared" si="3"/>
        <v/>
      </c>
      <c r="B150" s="260"/>
      <c r="C150" s="260"/>
      <c r="D150" s="261"/>
      <c r="E150" s="261"/>
      <c r="F150" s="262"/>
      <c r="G150" s="261"/>
      <c r="H150" s="274"/>
      <c r="I150" s="256"/>
      <c r="J150" s="256"/>
      <c r="K150" s="381"/>
      <c r="L150" s="197"/>
    </row>
    <row r="151" spans="1:12" ht="18" customHeight="1" x14ac:dyDescent="0.25">
      <c r="A151" s="226" t="str">
        <f t="shared" si="3"/>
        <v/>
      </c>
      <c r="B151" s="260"/>
      <c r="C151" s="260"/>
      <c r="D151" s="261"/>
      <c r="E151" s="261"/>
      <c r="F151" s="262"/>
      <c r="G151" s="261"/>
      <c r="H151" s="274"/>
      <c r="I151" s="256"/>
      <c r="J151" s="256"/>
      <c r="K151" s="381"/>
      <c r="L151" s="197"/>
    </row>
    <row r="152" spans="1:12" ht="18" customHeight="1" x14ac:dyDescent="0.25">
      <c r="A152" s="226" t="str">
        <f t="shared" ref="A152:A215" si="4">IF(COUNTA(B152:J152)&gt;0,ROW()-ROW($A$22),"")</f>
        <v/>
      </c>
      <c r="B152" s="260"/>
      <c r="C152" s="260"/>
      <c r="D152" s="261"/>
      <c r="E152" s="261"/>
      <c r="F152" s="262"/>
      <c r="G152" s="261"/>
      <c r="H152" s="274"/>
      <c r="I152" s="256"/>
      <c r="J152" s="256"/>
      <c r="K152" s="381"/>
      <c r="L152" s="197"/>
    </row>
    <row r="153" spans="1:12" ht="18" customHeight="1" x14ac:dyDescent="0.25">
      <c r="A153" s="226" t="str">
        <f t="shared" si="4"/>
        <v/>
      </c>
      <c r="B153" s="260"/>
      <c r="C153" s="260"/>
      <c r="D153" s="261"/>
      <c r="E153" s="261"/>
      <c r="F153" s="262"/>
      <c r="G153" s="261"/>
      <c r="H153" s="274"/>
      <c r="I153" s="256"/>
      <c r="J153" s="256"/>
      <c r="K153" s="381"/>
      <c r="L153" s="197"/>
    </row>
    <row r="154" spans="1:12" ht="18" customHeight="1" x14ac:dyDescent="0.25">
      <c r="A154" s="226" t="str">
        <f t="shared" si="4"/>
        <v/>
      </c>
      <c r="B154" s="260"/>
      <c r="C154" s="260"/>
      <c r="D154" s="261"/>
      <c r="E154" s="261"/>
      <c r="F154" s="262"/>
      <c r="G154" s="261"/>
      <c r="H154" s="274"/>
      <c r="I154" s="256"/>
      <c r="J154" s="256"/>
      <c r="K154" s="381"/>
      <c r="L154" s="197"/>
    </row>
    <row r="155" spans="1:12" ht="18" customHeight="1" x14ac:dyDescent="0.25">
      <c r="A155" s="226" t="str">
        <f t="shared" si="4"/>
        <v/>
      </c>
      <c r="B155" s="260"/>
      <c r="C155" s="260"/>
      <c r="D155" s="261"/>
      <c r="E155" s="261"/>
      <c r="F155" s="262"/>
      <c r="G155" s="261"/>
      <c r="H155" s="274"/>
      <c r="I155" s="256"/>
      <c r="J155" s="256"/>
      <c r="K155" s="381"/>
      <c r="L155" s="197"/>
    </row>
    <row r="156" spans="1:12" ht="18" customHeight="1" x14ac:dyDescent="0.25">
      <c r="A156" s="226" t="str">
        <f t="shared" si="4"/>
        <v/>
      </c>
      <c r="B156" s="260"/>
      <c r="C156" s="260"/>
      <c r="D156" s="261"/>
      <c r="E156" s="261"/>
      <c r="F156" s="262"/>
      <c r="G156" s="261"/>
      <c r="H156" s="274"/>
      <c r="I156" s="256"/>
      <c r="J156" s="256"/>
      <c r="K156" s="381"/>
      <c r="L156" s="197"/>
    </row>
    <row r="157" spans="1:12" ht="18" customHeight="1" x14ac:dyDescent="0.25">
      <c r="A157" s="226" t="str">
        <f t="shared" si="4"/>
        <v/>
      </c>
      <c r="B157" s="260"/>
      <c r="C157" s="260"/>
      <c r="D157" s="261"/>
      <c r="E157" s="261"/>
      <c r="F157" s="262"/>
      <c r="G157" s="261"/>
      <c r="H157" s="274"/>
      <c r="I157" s="256"/>
      <c r="J157" s="256"/>
      <c r="K157" s="381"/>
      <c r="L157" s="197"/>
    </row>
    <row r="158" spans="1:12" ht="18" customHeight="1" x14ac:dyDescent="0.25">
      <c r="A158" s="226" t="str">
        <f t="shared" si="4"/>
        <v/>
      </c>
      <c r="B158" s="260"/>
      <c r="C158" s="260"/>
      <c r="D158" s="261"/>
      <c r="E158" s="261"/>
      <c r="F158" s="262"/>
      <c r="G158" s="261"/>
      <c r="H158" s="274"/>
      <c r="I158" s="256"/>
      <c r="J158" s="256"/>
      <c r="K158" s="381"/>
      <c r="L158" s="197"/>
    </row>
    <row r="159" spans="1:12" ht="18" customHeight="1" x14ac:dyDescent="0.25">
      <c r="A159" s="226" t="str">
        <f t="shared" si="4"/>
        <v/>
      </c>
      <c r="B159" s="260"/>
      <c r="C159" s="260"/>
      <c r="D159" s="261"/>
      <c r="E159" s="261"/>
      <c r="F159" s="262"/>
      <c r="G159" s="261"/>
      <c r="H159" s="274"/>
      <c r="I159" s="256"/>
      <c r="J159" s="256"/>
      <c r="K159" s="381"/>
      <c r="L159" s="197"/>
    </row>
    <row r="160" spans="1:12" ht="18" customHeight="1" x14ac:dyDescent="0.25">
      <c r="A160" s="226" t="str">
        <f t="shared" si="4"/>
        <v/>
      </c>
      <c r="B160" s="260"/>
      <c r="C160" s="260"/>
      <c r="D160" s="261"/>
      <c r="E160" s="261"/>
      <c r="F160" s="262"/>
      <c r="G160" s="261"/>
      <c r="H160" s="274"/>
      <c r="I160" s="256"/>
      <c r="J160" s="256"/>
      <c r="K160" s="381"/>
      <c r="L160" s="197"/>
    </row>
    <row r="161" spans="1:12" ht="18" customHeight="1" x14ac:dyDescent="0.25">
      <c r="A161" s="226" t="str">
        <f t="shared" si="4"/>
        <v/>
      </c>
      <c r="B161" s="260"/>
      <c r="C161" s="260"/>
      <c r="D161" s="261"/>
      <c r="E161" s="261"/>
      <c r="F161" s="262"/>
      <c r="G161" s="261"/>
      <c r="H161" s="274"/>
      <c r="I161" s="256"/>
      <c r="J161" s="256"/>
      <c r="K161" s="381"/>
      <c r="L161" s="197"/>
    </row>
    <row r="162" spans="1:12" ht="18" customHeight="1" x14ac:dyDescent="0.25">
      <c r="A162" s="226" t="str">
        <f t="shared" si="4"/>
        <v/>
      </c>
      <c r="B162" s="260"/>
      <c r="C162" s="260"/>
      <c r="D162" s="261"/>
      <c r="E162" s="261"/>
      <c r="F162" s="262"/>
      <c r="G162" s="261"/>
      <c r="H162" s="274"/>
      <c r="I162" s="256"/>
      <c r="J162" s="256"/>
      <c r="K162" s="381"/>
      <c r="L162" s="197"/>
    </row>
    <row r="163" spans="1:12" ht="18" customHeight="1" x14ac:dyDescent="0.25">
      <c r="A163" s="226" t="str">
        <f t="shared" si="4"/>
        <v/>
      </c>
      <c r="B163" s="260"/>
      <c r="C163" s="260"/>
      <c r="D163" s="261"/>
      <c r="E163" s="261"/>
      <c r="F163" s="262"/>
      <c r="G163" s="261"/>
      <c r="H163" s="274"/>
      <c r="I163" s="256"/>
      <c r="J163" s="256"/>
      <c r="K163" s="381"/>
      <c r="L163" s="197"/>
    </row>
    <row r="164" spans="1:12" ht="18" customHeight="1" x14ac:dyDescent="0.25">
      <c r="A164" s="226" t="str">
        <f t="shared" si="4"/>
        <v/>
      </c>
      <c r="B164" s="260"/>
      <c r="C164" s="260"/>
      <c r="D164" s="261"/>
      <c r="E164" s="261"/>
      <c r="F164" s="262"/>
      <c r="G164" s="261"/>
      <c r="H164" s="274"/>
      <c r="I164" s="256"/>
      <c r="J164" s="256"/>
      <c r="K164" s="381"/>
      <c r="L164" s="197"/>
    </row>
    <row r="165" spans="1:12" ht="18" customHeight="1" x14ac:dyDescent="0.25">
      <c r="A165" s="226" t="str">
        <f t="shared" si="4"/>
        <v/>
      </c>
      <c r="B165" s="260"/>
      <c r="C165" s="260"/>
      <c r="D165" s="261"/>
      <c r="E165" s="261"/>
      <c r="F165" s="262"/>
      <c r="G165" s="261"/>
      <c r="H165" s="274"/>
      <c r="I165" s="256"/>
      <c r="J165" s="256"/>
      <c r="K165" s="381"/>
      <c r="L165" s="197"/>
    </row>
    <row r="166" spans="1:12" ht="18" customHeight="1" x14ac:dyDescent="0.25">
      <c r="A166" s="226" t="str">
        <f t="shared" si="4"/>
        <v/>
      </c>
      <c r="B166" s="260"/>
      <c r="C166" s="260"/>
      <c r="D166" s="261"/>
      <c r="E166" s="261"/>
      <c r="F166" s="262"/>
      <c r="G166" s="261"/>
      <c r="H166" s="274"/>
      <c r="I166" s="256"/>
      <c r="J166" s="256"/>
      <c r="K166" s="381"/>
      <c r="L166" s="197"/>
    </row>
    <row r="167" spans="1:12" ht="18" customHeight="1" x14ac:dyDescent="0.25">
      <c r="A167" s="226" t="str">
        <f t="shared" si="4"/>
        <v/>
      </c>
      <c r="B167" s="260"/>
      <c r="C167" s="260"/>
      <c r="D167" s="261"/>
      <c r="E167" s="261"/>
      <c r="F167" s="262"/>
      <c r="G167" s="261"/>
      <c r="H167" s="274"/>
      <c r="I167" s="256"/>
      <c r="J167" s="256"/>
      <c r="K167" s="381"/>
      <c r="L167" s="197"/>
    </row>
    <row r="168" spans="1:12" ht="18" customHeight="1" x14ac:dyDescent="0.25">
      <c r="A168" s="226" t="str">
        <f t="shared" si="4"/>
        <v/>
      </c>
      <c r="B168" s="260"/>
      <c r="C168" s="260"/>
      <c r="D168" s="261"/>
      <c r="E168" s="261"/>
      <c r="F168" s="262"/>
      <c r="G168" s="261"/>
      <c r="H168" s="274"/>
      <c r="I168" s="256"/>
      <c r="J168" s="256"/>
      <c r="K168" s="381"/>
      <c r="L168" s="197"/>
    </row>
    <row r="169" spans="1:12" ht="18" customHeight="1" x14ac:dyDescent="0.25">
      <c r="A169" s="226" t="str">
        <f t="shared" si="4"/>
        <v/>
      </c>
      <c r="B169" s="260"/>
      <c r="C169" s="260"/>
      <c r="D169" s="261"/>
      <c r="E169" s="261"/>
      <c r="F169" s="262"/>
      <c r="G169" s="261"/>
      <c r="H169" s="274"/>
      <c r="I169" s="256"/>
      <c r="J169" s="256"/>
      <c r="K169" s="381"/>
      <c r="L169" s="197"/>
    </row>
    <row r="170" spans="1:12" ht="18" customHeight="1" x14ac:dyDescent="0.25">
      <c r="A170" s="226" t="str">
        <f t="shared" si="4"/>
        <v/>
      </c>
      <c r="B170" s="260"/>
      <c r="C170" s="260"/>
      <c r="D170" s="261"/>
      <c r="E170" s="261"/>
      <c r="F170" s="262"/>
      <c r="G170" s="261"/>
      <c r="H170" s="274"/>
      <c r="I170" s="256"/>
      <c r="J170" s="256"/>
      <c r="K170" s="381"/>
      <c r="L170" s="197"/>
    </row>
    <row r="171" spans="1:12" ht="18" customHeight="1" x14ac:dyDescent="0.25">
      <c r="A171" s="226" t="str">
        <f t="shared" si="4"/>
        <v/>
      </c>
      <c r="B171" s="260"/>
      <c r="C171" s="260"/>
      <c r="D171" s="261"/>
      <c r="E171" s="261"/>
      <c r="F171" s="262"/>
      <c r="G171" s="261"/>
      <c r="H171" s="274"/>
      <c r="I171" s="256"/>
      <c r="J171" s="256"/>
      <c r="K171" s="381"/>
      <c r="L171" s="197"/>
    </row>
    <row r="172" spans="1:12" ht="18" customHeight="1" x14ac:dyDescent="0.25">
      <c r="A172" s="226" t="str">
        <f t="shared" si="4"/>
        <v/>
      </c>
      <c r="B172" s="260"/>
      <c r="C172" s="260"/>
      <c r="D172" s="261"/>
      <c r="E172" s="261"/>
      <c r="F172" s="262"/>
      <c r="G172" s="261"/>
      <c r="H172" s="274"/>
      <c r="I172" s="256"/>
      <c r="J172" s="256"/>
      <c r="K172" s="381"/>
      <c r="L172" s="197"/>
    </row>
    <row r="173" spans="1:12" ht="18" customHeight="1" x14ac:dyDescent="0.25">
      <c r="A173" s="226" t="str">
        <f t="shared" si="4"/>
        <v/>
      </c>
      <c r="B173" s="260"/>
      <c r="C173" s="260"/>
      <c r="D173" s="261"/>
      <c r="E173" s="261"/>
      <c r="F173" s="262"/>
      <c r="G173" s="261"/>
      <c r="H173" s="274"/>
      <c r="I173" s="256"/>
      <c r="J173" s="256"/>
      <c r="K173" s="381"/>
      <c r="L173" s="197"/>
    </row>
    <row r="174" spans="1:12" ht="18" customHeight="1" x14ac:dyDescent="0.25">
      <c r="A174" s="226" t="str">
        <f t="shared" si="4"/>
        <v/>
      </c>
      <c r="B174" s="260"/>
      <c r="C174" s="260"/>
      <c r="D174" s="261"/>
      <c r="E174" s="261"/>
      <c r="F174" s="262"/>
      <c r="G174" s="261"/>
      <c r="H174" s="274"/>
      <c r="I174" s="256"/>
      <c r="J174" s="256"/>
      <c r="K174" s="381"/>
      <c r="L174" s="197"/>
    </row>
    <row r="175" spans="1:12" ht="18" customHeight="1" x14ac:dyDescent="0.25">
      <c r="A175" s="226" t="str">
        <f t="shared" si="4"/>
        <v/>
      </c>
      <c r="B175" s="260"/>
      <c r="C175" s="260"/>
      <c r="D175" s="261"/>
      <c r="E175" s="261"/>
      <c r="F175" s="262"/>
      <c r="G175" s="261"/>
      <c r="H175" s="274"/>
      <c r="I175" s="256"/>
      <c r="J175" s="256"/>
      <c r="K175" s="381"/>
      <c r="L175" s="197"/>
    </row>
    <row r="176" spans="1:12" ht="18" customHeight="1" x14ac:dyDescent="0.25">
      <c r="A176" s="226" t="str">
        <f t="shared" si="4"/>
        <v/>
      </c>
      <c r="B176" s="260"/>
      <c r="C176" s="260"/>
      <c r="D176" s="261"/>
      <c r="E176" s="261"/>
      <c r="F176" s="262"/>
      <c r="G176" s="261"/>
      <c r="H176" s="274"/>
      <c r="I176" s="256"/>
      <c r="J176" s="256"/>
      <c r="K176" s="381"/>
      <c r="L176" s="197"/>
    </row>
    <row r="177" spans="1:12" ht="18" customHeight="1" x14ac:dyDescent="0.25">
      <c r="A177" s="226" t="str">
        <f t="shared" si="4"/>
        <v/>
      </c>
      <c r="B177" s="260"/>
      <c r="C177" s="260"/>
      <c r="D177" s="261"/>
      <c r="E177" s="261"/>
      <c r="F177" s="262"/>
      <c r="G177" s="261"/>
      <c r="H177" s="274"/>
      <c r="I177" s="256"/>
      <c r="J177" s="256"/>
      <c r="K177" s="381"/>
      <c r="L177" s="197"/>
    </row>
    <row r="178" spans="1:12" ht="18" customHeight="1" x14ac:dyDescent="0.25">
      <c r="A178" s="226" t="str">
        <f t="shared" si="4"/>
        <v/>
      </c>
      <c r="B178" s="260"/>
      <c r="C178" s="260"/>
      <c r="D178" s="261"/>
      <c r="E178" s="261"/>
      <c r="F178" s="262"/>
      <c r="G178" s="261"/>
      <c r="H178" s="274"/>
      <c r="I178" s="256"/>
      <c r="J178" s="256"/>
      <c r="K178" s="381"/>
      <c r="L178" s="197"/>
    </row>
    <row r="179" spans="1:12" ht="18" customHeight="1" x14ac:dyDescent="0.25">
      <c r="A179" s="226" t="str">
        <f t="shared" si="4"/>
        <v/>
      </c>
      <c r="B179" s="260"/>
      <c r="C179" s="260"/>
      <c r="D179" s="261"/>
      <c r="E179" s="261"/>
      <c r="F179" s="262"/>
      <c r="G179" s="261"/>
      <c r="H179" s="274"/>
      <c r="I179" s="256"/>
      <c r="J179" s="256"/>
      <c r="K179" s="381"/>
      <c r="L179" s="197"/>
    </row>
    <row r="180" spans="1:12" ht="18" customHeight="1" x14ac:dyDescent="0.25">
      <c r="A180" s="226" t="str">
        <f t="shared" si="4"/>
        <v/>
      </c>
      <c r="B180" s="260"/>
      <c r="C180" s="260"/>
      <c r="D180" s="261"/>
      <c r="E180" s="261"/>
      <c r="F180" s="262"/>
      <c r="G180" s="261"/>
      <c r="H180" s="274"/>
      <c r="I180" s="256"/>
      <c r="J180" s="256"/>
      <c r="K180" s="381"/>
      <c r="L180" s="197"/>
    </row>
    <row r="181" spans="1:12" ht="18" customHeight="1" x14ac:dyDescent="0.25">
      <c r="A181" s="226" t="str">
        <f t="shared" si="4"/>
        <v/>
      </c>
      <c r="B181" s="260"/>
      <c r="C181" s="260"/>
      <c r="D181" s="261"/>
      <c r="E181" s="261"/>
      <c r="F181" s="262"/>
      <c r="G181" s="261"/>
      <c r="H181" s="274"/>
      <c r="I181" s="256"/>
      <c r="J181" s="256"/>
      <c r="K181" s="381"/>
      <c r="L181" s="197"/>
    </row>
    <row r="182" spans="1:12" ht="18" customHeight="1" x14ac:dyDescent="0.25">
      <c r="A182" s="226" t="str">
        <f t="shared" si="4"/>
        <v/>
      </c>
      <c r="B182" s="260"/>
      <c r="C182" s="260"/>
      <c r="D182" s="261"/>
      <c r="E182" s="261"/>
      <c r="F182" s="262"/>
      <c r="G182" s="261"/>
      <c r="H182" s="274"/>
      <c r="I182" s="256"/>
      <c r="J182" s="256"/>
      <c r="K182" s="381"/>
      <c r="L182" s="197"/>
    </row>
    <row r="183" spans="1:12" ht="18" customHeight="1" x14ac:dyDescent="0.25">
      <c r="A183" s="226" t="str">
        <f t="shared" si="4"/>
        <v/>
      </c>
      <c r="B183" s="260"/>
      <c r="C183" s="260"/>
      <c r="D183" s="261"/>
      <c r="E183" s="261"/>
      <c r="F183" s="262"/>
      <c r="G183" s="261"/>
      <c r="H183" s="274"/>
      <c r="I183" s="256"/>
      <c r="J183" s="256"/>
      <c r="K183" s="381"/>
      <c r="L183" s="197"/>
    </row>
    <row r="184" spans="1:12" ht="18" customHeight="1" x14ac:dyDescent="0.25">
      <c r="A184" s="226" t="str">
        <f t="shared" si="4"/>
        <v/>
      </c>
      <c r="B184" s="260"/>
      <c r="C184" s="260"/>
      <c r="D184" s="261"/>
      <c r="E184" s="261"/>
      <c r="F184" s="262"/>
      <c r="G184" s="261"/>
      <c r="H184" s="274"/>
      <c r="I184" s="256"/>
      <c r="J184" s="256"/>
      <c r="K184" s="381"/>
      <c r="L184" s="197"/>
    </row>
    <row r="185" spans="1:12" ht="18" customHeight="1" x14ac:dyDescent="0.25">
      <c r="A185" s="226" t="str">
        <f t="shared" si="4"/>
        <v/>
      </c>
      <c r="B185" s="260"/>
      <c r="C185" s="260"/>
      <c r="D185" s="261"/>
      <c r="E185" s="261"/>
      <c r="F185" s="262"/>
      <c r="G185" s="261"/>
      <c r="H185" s="274"/>
      <c r="I185" s="256"/>
      <c r="J185" s="256"/>
      <c r="K185" s="381"/>
      <c r="L185" s="197"/>
    </row>
    <row r="186" spans="1:12" ht="18" customHeight="1" x14ac:dyDescent="0.25">
      <c r="A186" s="226" t="str">
        <f t="shared" si="4"/>
        <v/>
      </c>
      <c r="B186" s="260"/>
      <c r="C186" s="260"/>
      <c r="D186" s="261"/>
      <c r="E186" s="261"/>
      <c r="F186" s="262"/>
      <c r="G186" s="261"/>
      <c r="H186" s="274"/>
      <c r="I186" s="256"/>
      <c r="J186" s="256"/>
      <c r="K186" s="381"/>
      <c r="L186" s="197"/>
    </row>
    <row r="187" spans="1:12" ht="18" customHeight="1" x14ac:dyDescent="0.25">
      <c r="A187" s="226" t="str">
        <f t="shared" si="4"/>
        <v/>
      </c>
      <c r="B187" s="260"/>
      <c r="C187" s="260"/>
      <c r="D187" s="261"/>
      <c r="E187" s="261"/>
      <c r="F187" s="262"/>
      <c r="G187" s="261"/>
      <c r="H187" s="274"/>
      <c r="I187" s="256"/>
      <c r="J187" s="256"/>
      <c r="K187" s="381"/>
      <c r="L187" s="197"/>
    </row>
    <row r="188" spans="1:12" ht="18" customHeight="1" x14ac:dyDescent="0.25">
      <c r="A188" s="226" t="str">
        <f t="shared" si="4"/>
        <v/>
      </c>
      <c r="B188" s="260"/>
      <c r="C188" s="260"/>
      <c r="D188" s="261"/>
      <c r="E188" s="261"/>
      <c r="F188" s="262"/>
      <c r="G188" s="261"/>
      <c r="H188" s="274"/>
      <c r="I188" s="256"/>
      <c r="J188" s="256"/>
      <c r="K188" s="381"/>
      <c r="L188" s="197"/>
    </row>
    <row r="189" spans="1:12" ht="18" customHeight="1" x14ac:dyDescent="0.25">
      <c r="A189" s="226" t="str">
        <f t="shared" si="4"/>
        <v/>
      </c>
      <c r="B189" s="260"/>
      <c r="C189" s="260"/>
      <c r="D189" s="261"/>
      <c r="E189" s="261"/>
      <c r="F189" s="262"/>
      <c r="G189" s="261"/>
      <c r="H189" s="274"/>
      <c r="I189" s="256"/>
      <c r="J189" s="256"/>
      <c r="K189" s="381"/>
      <c r="L189" s="197"/>
    </row>
    <row r="190" spans="1:12" ht="18" customHeight="1" x14ac:dyDescent="0.25">
      <c r="A190" s="226" t="str">
        <f t="shared" si="4"/>
        <v/>
      </c>
      <c r="B190" s="260"/>
      <c r="C190" s="260"/>
      <c r="D190" s="261"/>
      <c r="E190" s="261"/>
      <c r="F190" s="262"/>
      <c r="G190" s="261"/>
      <c r="H190" s="274"/>
      <c r="I190" s="256"/>
      <c r="J190" s="256"/>
      <c r="K190" s="381"/>
      <c r="L190" s="197"/>
    </row>
    <row r="191" spans="1:12" ht="18" customHeight="1" x14ac:dyDescent="0.25">
      <c r="A191" s="226" t="str">
        <f t="shared" si="4"/>
        <v/>
      </c>
      <c r="B191" s="260"/>
      <c r="C191" s="260"/>
      <c r="D191" s="261"/>
      <c r="E191" s="261"/>
      <c r="F191" s="262"/>
      <c r="G191" s="261"/>
      <c r="H191" s="274"/>
      <c r="I191" s="256"/>
      <c r="J191" s="256"/>
      <c r="K191" s="381"/>
      <c r="L191" s="197"/>
    </row>
    <row r="192" spans="1:12" ht="18" customHeight="1" x14ac:dyDescent="0.25">
      <c r="A192" s="226" t="str">
        <f t="shared" si="4"/>
        <v/>
      </c>
      <c r="B192" s="260"/>
      <c r="C192" s="260"/>
      <c r="D192" s="261"/>
      <c r="E192" s="261"/>
      <c r="F192" s="262"/>
      <c r="G192" s="261"/>
      <c r="H192" s="274"/>
      <c r="I192" s="256"/>
      <c r="J192" s="256"/>
      <c r="K192" s="381"/>
      <c r="L192" s="197"/>
    </row>
    <row r="193" spans="1:12" ht="18" customHeight="1" x14ac:dyDescent="0.25">
      <c r="A193" s="226" t="str">
        <f t="shared" si="4"/>
        <v/>
      </c>
      <c r="B193" s="260"/>
      <c r="C193" s="260"/>
      <c r="D193" s="261"/>
      <c r="E193" s="261"/>
      <c r="F193" s="262"/>
      <c r="G193" s="261"/>
      <c r="H193" s="274"/>
      <c r="I193" s="256"/>
      <c r="J193" s="256"/>
      <c r="K193" s="381"/>
      <c r="L193" s="197"/>
    </row>
    <row r="194" spans="1:12" ht="18" customHeight="1" x14ac:dyDescent="0.25">
      <c r="A194" s="226" t="str">
        <f t="shared" si="4"/>
        <v/>
      </c>
      <c r="B194" s="260"/>
      <c r="C194" s="260"/>
      <c r="D194" s="261"/>
      <c r="E194" s="261"/>
      <c r="F194" s="262"/>
      <c r="G194" s="261"/>
      <c r="H194" s="274"/>
      <c r="I194" s="256"/>
      <c r="J194" s="256"/>
      <c r="K194" s="381"/>
      <c r="L194" s="197"/>
    </row>
    <row r="195" spans="1:12" ht="18" customHeight="1" x14ac:dyDescent="0.25">
      <c r="A195" s="226" t="str">
        <f t="shared" si="4"/>
        <v/>
      </c>
      <c r="B195" s="260"/>
      <c r="C195" s="260"/>
      <c r="D195" s="261"/>
      <c r="E195" s="261"/>
      <c r="F195" s="262"/>
      <c r="G195" s="261"/>
      <c r="H195" s="274"/>
      <c r="I195" s="256"/>
      <c r="J195" s="256"/>
      <c r="K195" s="381"/>
      <c r="L195" s="197"/>
    </row>
    <row r="196" spans="1:12" ht="18" customHeight="1" x14ac:dyDescent="0.25">
      <c r="A196" s="226" t="str">
        <f t="shared" si="4"/>
        <v/>
      </c>
      <c r="B196" s="260"/>
      <c r="C196" s="260"/>
      <c r="D196" s="261"/>
      <c r="E196" s="261"/>
      <c r="F196" s="262"/>
      <c r="G196" s="261"/>
      <c r="H196" s="274"/>
      <c r="I196" s="256"/>
      <c r="J196" s="256"/>
      <c r="K196" s="381"/>
      <c r="L196" s="197"/>
    </row>
    <row r="197" spans="1:12" ht="18" customHeight="1" x14ac:dyDescent="0.25">
      <c r="A197" s="226" t="str">
        <f t="shared" si="4"/>
        <v/>
      </c>
      <c r="B197" s="260"/>
      <c r="C197" s="260"/>
      <c r="D197" s="261"/>
      <c r="E197" s="261"/>
      <c r="F197" s="262"/>
      <c r="G197" s="261"/>
      <c r="H197" s="274"/>
      <c r="I197" s="256"/>
      <c r="J197" s="256"/>
      <c r="K197" s="381"/>
      <c r="L197" s="197"/>
    </row>
    <row r="198" spans="1:12" ht="18" customHeight="1" x14ac:dyDescent="0.25">
      <c r="A198" s="226" t="str">
        <f t="shared" si="4"/>
        <v/>
      </c>
      <c r="B198" s="260"/>
      <c r="C198" s="260"/>
      <c r="D198" s="261"/>
      <c r="E198" s="261"/>
      <c r="F198" s="262"/>
      <c r="G198" s="261"/>
      <c r="H198" s="274"/>
      <c r="I198" s="256"/>
      <c r="J198" s="256"/>
      <c r="K198" s="381"/>
      <c r="L198" s="197"/>
    </row>
    <row r="199" spans="1:12" ht="18" customHeight="1" x14ac:dyDescent="0.25">
      <c r="A199" s="226" t="str">
        <f t="shared" si="4"/>
        <v/>
      </c>
      <c r="B199" s="260"/>
      <c r="C199" s="260"/>
      <c r="D199" s="261"/>
      <c r="E199" s="261"/>
      <c r="F199" s="262"/>
      <c r="G199" s="261"/>
      <c r="H199" s="274"/>
      <c r="I199" s="256"/>
      <c r="J199" s="256"/>
      <c r="K199" s="381"/>
      <c r="L199" s="197"/>
    </row>
    <row r="200" spans="1:12" ht="18" customHeight="1" x14ac:dyDescent="0.25">
      <c r="A200" s="226" t="str">
        <f t="shared" si="4"/>
        <v/>
      </c>
      <c r="B200" s="260"/>
      <c r="C200" s="260"/>
      <c r="D200" s="261"/>
      <c r="E200" s="261"/>
      <c r="F200" s="262"/>
      <c r="G200" s="261"/>
      <c r="H200" s="274"/>
      <c r="I200" s="256"/>
      <c r="J200" s="256"/>
      <c r="K200" s="381"/>
      <c r="L200" s="197"/>
    </row>
    <row r="201" spans="1:12" ht="18" customHeight="1" x14ac:dyDescent="0.25">
      <c r="A201" s="226" t="str">
        <f t="shared" si="4"/>
        <v/>
      </c>
      <c r="B201" s="260"/>
      <c r="C201" s="260"/>
      <c r="D201" s="261"/>
      <c r="E201" s="261"/>
      <c r="F201" s="262"/>
      <c r="G201" s="261"/>
      <c r="H201" s="274"/>
      <c r="I201" s="256"/>
      <c r="J201" s="256"/>
      <c r="K201" s="381"/>
      <c r="L201" s="197"/>
    </row>
    <row r="202" spans="1:12" ht="18" customHeight="1" x14ac:dyDescent="0.25">
      <c r="A202" s="226" t="str">
        <f t="shared" si="4"/>
        <v/>
      </c>
      <c r="B202" s="260"/>
      <c r="C202" s="260"/>
      <c r="D202" s="261"/>
      <c r="E202" s="261"/>
      <c r="F202" s="262"/>
      <c r="G202" s="261"/>
      <c r="H202" s="274"/>
      <c r="I202" s="256"/>
      <c r="J202" s="256"/>
      <c r="K202" s="381"/>
      <c r="L202" s="197"/>
    </row>
    <row r="203" spans="1:12" ht="18" customHeight="1" x14ac:dyDescent="0.25">
      <c r="A203" s="226" t="str">
        <f t="shared" si="4"/>
        <v/>
      </c>
      <c r="B203" s="260"/>
      <c r="C203" s="260"/>
      <c r="D203" s="261"/>
      <c r="E203" s="261"/>
      <c r="F203" s="262"/>
      <c r="G203" s="261"/>
      <c r="H203" s="274"/>
      <c r="I203" s="256"/>
      <c r="J203" s="256"/>
      <c r="K203" s="381"/>
      <c r="L203" s="197"/>
    </row>
    <row r="204" spans="1:12" ht="18" customHeight="1" x14ac:dyDescent="0.25">
      <c r="A204" s="226" t="str">
        <f t="shared" si="4"/>
        <v/>
      </c>
      <c r="B204" s="260"/>
      <c r="C204" s="260"/>
      <c r="D204" s="261"/>
      <c r="E204" s="261"/>
      <c r="F204" s="262"/>
      <c r="G204" s="261"/>
      <c r="H204" s="274"/>
      <c r="I204" s="256"/>
      <c r="J204" s="256"/>
      <c r="K204" s="381"/>
      <c r="L204" s="197"/>
    </row>
    <row r="205" spans="1:12" ht="18" customHeight="1" x14ac:dyDescent="0.25">
      <c r="A205" s="226" t="str">
        <f t="shared" si="4"/>
        <v/>
      </c>
      <c r="B205" s="260"/>
      <c r="C205" s="260"/>
      <c r="D205" s="261"/>
      <c r="E205" s="261"/>
      <c r="F205" s="262"/>
      <c r="G205" s="261"/>
      <c r="H205" s="274"/>
      <c r="I205" s="256"/>
      <c r="J205" s="256"/>
      <c r="K205" s="381"/>
      <c r="L205" s="197"/>
    </row>
    <row r="206" spans="1:12" ht="18" customHeight="1" x14ac:dyDescent="0.25">
      <c r="A206" s="226" t="str">
        <f t="shared" si="4"/>
        <v/>
      </c>
      <c r="B206" s="260"/>
      <c r="C206" s="260"/>
      <c r="D206" s="261"/>
      <c r="E206" s="261"/>
      <c r="F206" s="262"/>
      <c r="G206" s="261"/>
      <c r="H206" s="274"/>
      <c r="I206" s="256"/>
      <c r="J206" s="256"/>
      <c r="K206" s="381"/>
      <c r="L206" s="197"/>
    </row>
    <row r="207" spans="1:12" ht="18" customHeight="1" x14ac:dyDescent="0.25">
      <c r="A207" s="226" t="str">
        <f t="shared" si="4"/>
        <v/>
      </c>
      <c r="B207" s="260"/>
      <c r="C207" s="260"/>
      <c r="D207" s="261"/>
      <c r="E207" s="261"/>
      <c r="F207" s="262"/>
      <c r="G207" s="261"/>
      <c r="H207" s="274"/>
      <c r="I207" s="256"/>
      <c r="J207" s="256"/>
      <c r="K207" s="381"/>
      <c r="L207" s="197"/>
    </row>
    <row r="208" spans="1:12" ht="18" customHeight="1" x14ac:dyDescent="0.25">
      <c r="A208" s="226" t="str">
        <f t="shared" si="4"/>
        <v/>
      </c>
      <c r="B208" s="260"/>
      <c r="C208" s="260"/>
      <c r="D208" s="261"/>
      <c r="E208" s="261"/>
      <c r="F208" s="262"/>
      <c r="G208" s="261"/>
      <c r="H208" s="274"/>
      <c r="I208" s="256"/>
      <c r="J208" s="256"/>
      <c r="K208" s="381"/>
      <c r="L208" s="197"/>
    </row>
    <row r="209" spans="1:12" ht="18" customHeight="1" x14ac:dyDescent="0.25">
      <c r="A209" s="226" t="str">
        <f t="shared" si="4"/>
        <v/>
      </c>
      <c r="B209" s="260"/>
      <c r="C209" s="260"/>
      <c r="D209" s="261"/>
      <c r="E209" s="261"/>
      <c r="F209" s="262"/>
      <c r="G209" s="261"/>
      <c r="H209" s="274"/>
      <c r="I209" s="256"/>
      <c r="J209" s="256"/>
      <c r="K209" s="381"/>
      <c r="L209" s="197"/>
    </row>
    <row r="210" spans="1:12" ht="18" customHeight="1" x14ac:dyDescent="0.25">
      <c r="A210" s="226" t="str">
        <f t="shared" si="4"/>
        <v/>
      </c>
      <c r="B210" s="260"/>
      <c r="C210" s="260"/>
      <c r="D210" s="261"/>
      <c r="E210" s="261"/>
      <c r="F210" s="262"/>
      <c r="G210" s="261"/>
      <c r="H210" s="274"/>
      <c r="I210" s="256"/>
      <c r="J210" s="256"/>
      <c r="K210" s="381"/>
      <c r="L210" s="197"/>
    </row>
    <row r="211" spans="1:12" ht="18" customHeight="1" x14ac:dyDescent="0.25">
      <c r="A211" s="226" t="str">
        <f t="shared" si="4"/>
        <v/>
      </c>
      <c r="B211" s="260"/>
      <c r="C211" s="260"/>
      <c r="D211" s="261"/>
      <c r="E211" s="261"/>
      <c r="F211" s="262"/>
      <c r="G211" s="261"/>
      <c r="H211" s="274"/>
      <c r="I211" s="256"/>
      <c r="J211" s="256"/>
      <c r="K211" s="381"/>
      <c r="L211" s="197"/>
    </row>
    <row r="212" spans="1:12" ht="18" customHeight="1" x14ac:dyDescent="0.25">
      <c r="A212" s="226" t="str">
        <f t="shared" si="4"/>
        <v/>
      </c>
      <c r="B212" s="260"/>
      <c r="C212" s="260"/>
      <c r="D212" s="261"/>
      <c r="E212" s="261"/>
      <c r="F212" s="262"/>
      <c r="G212" s="261"/>
      <c r="H212" s="274"/>
      <c r="I212" s="256"/>
      <c r="J212" s="256"/>
      <c r="K212" s="381"/>
      <c r="L212" s="197"/>
    </row>
    <row r="213" spans="1:12" ht="18" customHeight="1" x14ac:dyDescent="0.25">
      <c r="A213" s="226" t="str">
        <f t="shared" si="4"/>
        <v/>
      </c>
      <c r="B213" s="260"/>
      <c r="C213" s="260"/>
      <c r="D213" s="261"/>
      <c r="E213" s="261"/>
      <c r="F213" s="262"/>
      <c r="G213" s="261"/>
      <c r="H213" s="274"/>
      <c r="I213" s="256"/>
      <c r="J213" s="256"/>
      <c r="K213" s="381"/>
      <c r="L213" s="197"/>
    </row>
    <row r="214" spans="1:12" ht="18" customHeight="1" x14ac:dyDescent="0.25">
      <c r="A214" s="226" t="str">
        <f t="shared" si="4"/>
        <v/>
      </c>
      <c r="B214" s="260"/>
      <c r="C214" s="260"/>
      <c r="D214" s="261"/>
      <c r="E214" s="261"/>
      <c r="F214" s="262"/>
      <c r="G214" s="261"/>
      <c r="H214" s="274"/>
      <c r="I214" s="256"/>
      <c r="J214" s="256"/>
      <c r="K214" s="381"/>
      <c r="L214" s="197"/>
    </row>
    <row r="215" spans="1:12" ht="18" customHeight="1" x14ac:dyDescent="0.25">
      <c r="A215" s="226" t="str">
        <f t="shared" si="4"/>
        <v/>
      </c>
      <c r="B215" s="260"/>
      <c r="C215" s="260"/>
      <c r="D215" s="261"/>
      <c r="E215" s="261"/>
      <c r="F215" s="262"/>
      <c r="G215" s="261"/>
      <c r="H215" s="274"/>
      <c r="I215" s="256"/>
      <c r="J215" s="256"/>
      <c r="K215" s="381"/>
      <c r="L215" s="197"/>
    </row>
    <row r="216" spans="1:12" ht="18" customHeight="1" x14ac:dyDescent="0.25">
      <c r="A216" s="226" t="str">
        <f t="shared" ref="A216:A279" si="5">IF(COUNTA(B216:J216)&gt;0,ROW()-ROW($A$22),"")</f>
        <v/>
      </c>
      <c r="B216" s="260"/>
      <c r="C216" s="260"/>
      <c r="D216" s="261"/>
      <c r="E216" s="261"/>
      <c r="F216" s="262"/>
      <c r="G216" s="261"/>
      <c r="H216" s="274"/>
      <c r="I216" s="256"/>
      <c r="J216" s="256"/>
      <c r="K216" s="381"/>
      <c r="L216" s="197"/>
    </row>
    <row r="217" spans="1:12" ht="18" customHeight="1" x14ac:dyDescent="0.25">
      <c r="A217" s="226" t="str">
        <f t="shared" si="5"/>
        <v/>
      </c>
      <c r="B217" s="260"/>
      <c r="C217" s="260"/>
      <c r="D217" s="261"/>
      <c r="E217" s="261"/>
      <c r="F217" s="262"/>
      <c r="G217" s="261"/>
      <c r="H217" s="274"/>
      <c r="I217" s="256"/>
      <c r="J217" s="256"/>
      <c r="K217" s="381"/>
      <c r="L217" s="197"/>
    </row>
    <row r="218" spans="1:12" ht="18" customHeight="1" x14ac:dyDescent="0.25">
      <c r="A218" s="226" t="str">
        <f t="shared" si="5"/>
        <v/>
      </c>
      <c r="B218" s="260"/>
      <c r="C218" s="260"/>
      <c r="D218" s="261"/>
      <c r="E218" s="261"/>
      <c r="F218" s="262"/>
      <c r="G218" s="261"/>
      <c r="H218" s="274"/>
      <c r="I218" s="256"/>
      <c r="J218" s="256"/>
      <c r="K218" s="381"/>
      <c r="L218" s="197"/>
    </row>
    <row r="219" spans="1:12" ht="18" customHeight="1" x14ac:dyDescent="0.25">
      <c r="A219" s="226" t="str">
        <f t="shared" si="5"/>
        <v/>
      </c>
      <c r="B219" s="260"/>
      <c r="C219" s="260"/>
      <c r="D219" s="261"/>
      <c r="E219" s="261"/>
      <c r="F219" s="262"/>
      <c r="G219" s="261"/>
      <c r="H219" s="274"/>
      <c r="I219" s="256"/>
      <c r="J219" s="256"/>
      <c r="K219" s="381"/>
      <c r="L219" s="197"/>
    </row>
    <row r="220" spans="1:12" ht="18" customHeight="1" x14ac:dyDescent="0.25">
      <c r="A220" s="226" t="str">
        <f t="shared" si="5"/>
        <v/>
      </c>
      <c r="B220" s="260"/>
      <c r="C220" s="260"/>
      <c r="D220" s="261"/>
      <c r="E220" s="261"/>
      <c r="F220" s="262"/>
      <c r="G220" s="261"/>
      <c r="H220" s="274"/>
      <c r="I220" s="256"/>
      <c r="J220" s="256"/>
      <c r="K220" s="381"/>
      <c r="L220" s="197"/>
    </row>
    <row r="221" spans="1:12" ht="18" customHeight="1" x14ac:dyDescent="0.25">
      <c r="A221" s="226" t="str">
        <f t="shared" si="5"/>
        <v/>
      </c>
      <c r="B221" s="260"/>
      <c r="C221" s="260"/>
      <c r="D221" s="261"/>
      <c r="E221" s="261"/>
      <c r="F221" s="262"/>
      <c r="G221" s="261"/>
      <c r="H221" s="274"/>
      <c r="I221" s="256"/>
      <c r="J221" s="256"/>
      <c r="K221" s="381"/>
      <c r="L221" s="197"/>
    </row>
    <row r="222" spans="1:12" ht="18" customHeight="1" x14ac:dyDescent="0.25">
      <c r="A222" s="226" t="str">
        <f t="shared" si="5"/>
        <v/>
      </c>
      <c r="B222" s="260"/>
      <c r="C222" s="260"/>
      <c r="D222" s="261"/>
      <c r="E222" s="261"/>
      <c r="F222" s="262"/>
      <c r="G222" s="261"/>
      <c r="H222" s="274"/>
      <c r="I222" s="256"/>
      <c r="J222" s="256"/>
      <c r="K222" s="381"/>
      <c r="L222" s="197"/>
    </row>
    <row r="223" spans="1:12" ht="18" customHeight="1" x14ac:dyDescent="0.25">
      <c r="A223" s="226" t="str">
        <f t="shared" si="5"/>
        <v/>
      </c>
      <c r="B223" s="260"/>
      <c r="C223" s="260"/>
      <c r="D223" s="261"/>
      <c r="E223" s="261"/>
      <c r="F223" s="262"/>
      <c r="G223" s="261"/>
      <c r="H223" s="274"/>
      <c r="I223" s="256"/>
      <c r="J223" s="256"/>
      <c r="K223" s="381"/>
      <c r="L223" s="197"/>
    </row>
    <row r="224" spans="1:12" ht="18" customHeight="1" x14ac:dyDescent="0.25">
      <c r="A224" s="226" t="str">
        <f t="shared" si="5"/>
        <v/>
      </c>
      <c r="B224" s="260"/>
      <c r="C224" s="260"/>
      <c r="D224" s="261"/>
      <c r="E224" s="261"/>
      <c r="F224" s="262"/>
      <c r="G224" s="261"/>
      <c r="H224" s="274"/>
      <c r="I224" s="256"/>
      <c r="J224" s="256"/>
      <c r="K224" s="381"/>
      <c r="L224" s="197"/>
    </row>
    <row r="225" spans="1:12" ht="18" customHeight="1" x14ac:dyDescent="0.25">
      <c r="A225" s="226" t="str">
        <f t="shared" si="5"/>
        <v/>
      </c>
      <c r="B225" s="260"/>
      <c r="C225" s="260"/>
      <c r="D225" s="261"/>
      <c r="E225" s="261"/>
      <c r="F225" s="262"/>
      <c r="G225" s="261"/>
      <c r="H225" s="274"/>
      <c r="I225" s="256"/>
      <c r="J225" s="256"/>
      <c r="K225" s="381"/>
      <c r="L225" s="197"/>
    </row>
    <row r="226" spans="1:12" ht="18" customHeight="1" x14ac:dyDescent="0.25">
      <c r="A226" s="226" t="str">
        <f t="shared" si="5"/>
        <v/>
      </c>
      <c r="B226" s="260"/>
      <c r="C226" s="260"/>
      <c r="D226" s="261"/>
      <c r="E226" s="261"/>
      <c r="F226" s="262"/>
      <c r="G226" s="261"/>
      <c r="H226" s="274"/>
      <c r="I226" s="256"/>
      <c r="J226" s="256"/>
      <c r="K226" s="381"/>
      <c r="L226" s="197"/>
    </row>
    <row r="227" spans="1:12" ht="18" customHeight="1" x14ac:dyDescent="0.25">
      <c r="A227" s="226" t="str">
        <f t="shared" si="5"/>
        <v/>
      </c>
      <c r="B227" s="260"/>
      <c r="C227" s="260"/>
      <c r="D227" s="261"/>
      <c r="E227" s="261"/>
      <c r="F227" s="262"/>
      <c r="G227" s="261"/>
      <c r="H227" s="274"/>
      <c r="I227" s="256"/>
      <c r="J227" s="256"/>
      <c r="K227" s="381"/>
      <c r="L227" s="197"/>
    </row>
    <row r="228" spans="1:12" ht="18" customHeight="1" x14ac:dyDescent="0.25">
      <c r="A228" s="226" t="str">
        <f t="shared" si="5"/>
        <v/>
      </c>
      <c r="B228" s="260"/>
      <c r="C228" s="260"/>
      <c r="D228" s="261"/>
      <c r="E228" s="261"/>
      <c r="F228" s="262"/>
      <c r="G228" s="261"/>
      <c r="H228" s="274"/>
      <c r="I228" s="256"/>
      <c r="J228" s="256"/>
      <c r="K228" s="381"/>
      <c r="L228" s="197"/>
    </row>
    <row r="229" spans="1:12" ht="18" customHeight="1" x14ac:dyDescent="0.25">
      <c r="A229" s="226" t="str">
        <f t="shared" si="5"/>
        <v/>
      </c>
      <c r="B229" s="260"/>
      <c r="C229" s="260"/>
      <c r="D229" s="261"/>
      <c r="E229" s="261"/>
      <c r="F229" s="262"/>
      <c r="G229" s="261"/>
      <c r="H229" s="274"/>
      <c r="I229" s="256"/>
      <c r="J229" s="256"/>
      <c r="K229" s="381"/>
      <c r="L229" s="197"/>
    </row>
    <row r="230" spans="1:12" ht="18" customHeight="1" x14ac:dyDescent="0.25">
      <c r="A230" s="226" t="str">
        <f t="shared" si="5"/>
        <v/>
      </c>
      <c r="B230" s="260"/>
      <c r="C230" s="260"/>
      <c r="D230" s="261"/>
      <c r="E230" s="261"/>
      <c r="F230" s="262"/>
      <c r="G230" s="261"/>
      <c r="H230" s="274"/>
      <c r="I230" s="256"/>
      <c r="J230" s="256"/>
      <c r="K230" s="381"/>
      <c r="L230" s="197"/>
    </row>
    <row r="231" spans="1:12" ht="18" customHeight="1" x14ac:dyDescent="0.25">
      <c r="A231" s="226" t="str">
        <f t="shared" si="5"/>
        <v/>
      </c>
      <c r="B231" s="260"/>
      <c r="C231" s="260"/>
      <c r="D231" s="261"/>
      <c r="E231" s="261"/>
      <c r="F231" s="262"/>
      <c r="G231" s="261"/>
      <c r="H231" s="274"/>
      <c r="I231" s="256"/>
      <c r="J231" s="256"/>
      <c r="K231" s="381"/>
      <c r="L231" s="197"/>
    </row>
    <row r="232" spans="1:12" ht="18" customHeight="1" x14ac:dyDescent="0.25">
      <c r="A232" s="226" t="str">
        <f t="shared" si="5"/>
        <v/>
      </c>
      <c r="B232" s="260"/>
      <c r="C232" s="260"/>
      <c r="D232" s="261"/>
      <c r="E232" s="261"/>
      <c r="F232" s="262"/>
      <c r="G232" s="261"/>
      <c r="H232" s="274"/>
      <c r="I232" s="256"/>
      <c r="J232" s="256"/>
      <c r="K232" s="381"/>
      <c r="L232" s="197"/>
    </row>
    <row r="233" spans="1:12" ht="18" customHeight="1" x14ac:dyDescent="0.25">
      <c r="A233" s="226" t="str">
        <f t="shared" si="5"/>
        <v/>
      </c>
      <c r="B233" s="260"/>
      <c r="C233" s="260"/>
      <c r="D233" s="261"/>
      <c r="E233" s="261"/>
      <c r="F233" s="262"/>
      <c r="G233" s="261"/>
      <c r="H233" s="274"/>
      <c r="I233" s="256"/>
      <c r="J233" s="256"/>
      <c r="K233" s="381"/>
      <c r="L233" s="197"/>
    </row>
    <row r="234" spans="1:12" ht="18" customHeight="1" x14ac:dyDescent="0.25">
      <c r="A234" s="226" t="str">
        <f t="shared" si="5"/>
        <v/>
      </c>
      <c r="B234" s="260"/>
      <c r="C234" s="260"/>
      <c r="D234" s="261"/>
      <c r="E234" s="261"/>
      <c r="F234" s="262"/>
      <c r="G234" s="261"/>
      <c r="H234" s="274"/>
      <c r="I234" s="256"/>
      <c r="J234" s="256"/>
      <c r="K234" s="381"/>
      <c r="L234" s="197"/>
    </row>
    <row r="235" spans="1:12" ht="18" customHeight="1" x14ac:dyDescent="0.25">
      <c r="A235" s="226" t="str">
        <f t="shared" si="5"/>
        <v/>
      </c>
      <c r="B235" s="260"/>
      <c r="C235" s="260"/>
      <c r="D235" s="261"/>
      <c r="E235" s="261"/>
      <c r="F235" s="262"/>
      <c r="G235" s="261"/>
      <c r="H235" s="274"/>
      <c r="I235" s="256"/>
      <c r="J235" s="256"/>
      <c r="K235" s="381"/>
      <c r="L235" s="197"/>
    </row>
    <row r="236" spans="1:12" ht="18" customHeight="1" x14ac:dyDescent="0.25">
      <c r="A236" s="226" t="str">
        <f t="shared" si="5"/>
        <v/>
      </c>
      <c r="B236" s="260"/>
      <c r="C236" s="260"/>
      <c r="D236" s="261"/>
      <c r="E236" s="261"/>
      <c r="F236" s="262"/>
      <c r="G236" s="261"/>
      <c r="H236" s="274"/>
      <c r="I236" s="256"/>
      <c r="J236" s="256"/>
      <c r="K236" s="381"/>
      <c r="L236" s="197"/>
    </row>
    <row r="237" spans="1:12" ht="18" customHeight="1" x14ac:dyDescent="0.25">
      <c r="A237" s="226" t="str">
        <f t="shared" si="5"/>
        <v/>
      </c>
      <c r="B237" s="260"/>
      <c r="C237" s="260"/>
      <c r="D237" s="261"/>
      <c r="E237" s="261"/>
      <c r="F237" s="262"/>
      <c r="G237" s="261"/>
      <c r="H237" s="274"/>
      <c r="I237" s="256"/>
      <c r="J237" s="256"/>
      <c r="K237" s="381"/>
      <c r="L237" s="197"/>
    </row>
    <row r="238" spans="1:12" ht="18" customHeight="1" x14ac:dyDescent="0.25">
      <c r="A238" s="226" t="str">
        <f t="shared" si="5"/>
        <v/>
      </c>
      <c r="B238" s="260"/>
      <c r="C238" s="260"/>
      <c r="D238" s="261"/>
      <c r="E238" s="261"/>
      <c r="F238" s="262"/>
      <c r="G238" s="261"/>
      <c r="H238" s="274"/>
      <c r="I238" s="256"/>
      <c r="J238" s="256"/>
      <c r="K238" s="381"/>
      <c r="L238" s="197"/>
    </row>
    <row r="239" spans="1:12" ht="18" customHeight="1" x14ac:dyDescent="0.25">
      <c r="A239" s="226" t="str">
        <f t="shared" si="5"/>
        <v/>
      </c>
      <c r="B239" s="260"/>
      <c r="C239" s="260"/>
      <c r="D239" s="261"/>
      <c r="E239" s="261"/>
      <c r="F239" s="262"/>
      <c r="G239" s="261"/>
      <c r="H239" s="274"/>
      <c r="I239" s="256"/>
      <c r="J239" s="256"/>
      <c r="K239" s="381"/>
      <c r="L239" s="197"/>
    </row>
    <row r="240" spans="1:12" ht="18" customHeight="1" x14ac:dyDescent="0.25">
      <c r="A240" s="226" t="str">
        <f t="shared" si="5"/>
        <v/>
      </c>
      <c r="B240" s="260"/>
      <c r="C240" s="260"/>
      <c r="D240" s="261"/>
      <c r="E240" s="261"/>
      <c r="F240" s="262"/>
      <c r="G240" s="261"/>
      <c r="H240" s="274"/>
      <c r="I240" s="256"/>
      <c r="J240" s="256"/>
      <c r="K240" s="381"/>
      <c r="L240" s="197"/>
    </row>
    <row r="241" spans="1:12" ht="18" customHeight="1" x14ac:dyDescent="0.25">
      <c r="A241" s="226" t="str">
        <f t="shared" si="5"/>
        <v/>
      </c>
      <c r="B241" s="260"/>
      <c r="C241" s="260"/>
      <c r="D241" s="261"/>
      <c r="E241" s="261"/>
      <c r="F241" s="262"/>
      <c r="G241" s="261"/>
      <c r="H241" s="274"/>
      <c r="I241" s="256"/>
      <c r="J241" s="256"/>
      <c r="K241" s="381"/>
      <c r="L241" s="197"/>
    </row>
    <row r="242" spans="1:12" ht="18" customHeight="1" x14ac:dyDescent="0.25">
      <c r="A242" s="226" t="str">
        <f t="shared" si="5"/>
        <v/>
      </c>
      <c r="B242" s="260"/>
      <c r="C242" s="260"/>
      <c r="D242" s="261"/>
      <c r="E242" s="261"/>
      <c r="F242" s="262"/>
      <c r="G242" s="261"/>
      <c r="H242" s="274"/>
      <c r="I242" s="256"/>
      <c r="J242" s="256"/>
      <c r="K242" s="381"/>
      <c r="L242" s="197"/>
    </row>
    <row r="243" spans="1:12" ht="18" customHeight="1" x14ac:dyDescent="0.25">
      <c r="A243" s="226" t="str">
        <f t="shared" si="5"/>
        <v/>
      </c>
      <c r="B243" s="260"/>
      <c r="C243" s="260"/>
      <c r="D243" s="261"/>
      <c r="E243" s="261"/>
      <c r="F243" s="262"/>
      <c r="G243" s="261"/>
      <c r="H243" s="274"/>
      <c r="I243" s="256"/>
      <c r="J243" s="256"/>
      <c r="K243" s="381"/>
      <c r="L243" s="197"/>
    </row>
    <row r="244" spans="1:12" ht="18" customHeight="1" x14ac:dyDescent="0.25">
      <c r="A244" s="226" t="str">
        <f t="shared" si="5"/>
        <v/>
      </c>
      <c r="B244" s="260"/>
      <c r="C244" s="260"/>
      <c r="D244" s="261"/>
      <c r="E244" s="261"/>
      <c r="F244" s="262"/>
      <c r="G244" s="261"/>
      <c r="H244" s="274"/>
      <c r="I244" s="256"/>
      <c r="J244" s="256"/>
      <c r="K244" s="381"/>
      <c r="L244" s="197"/>
    </row>
    <row r="245" spans="1:12" ht="18" customHeight="1" x14ac:dyDescent="0.25">
      <c r="A245" s="226" t="str">
        <f t="shared" si="5"/>
        <v/>
      </c>
      <c r="B245" s="260"/>
      <c r="C245" s="260"/>
      <c r="D245" s="261"/>
      <c r="E245" s="261"/>
      <c r="F245" s="262"/>
      <c r="G245" s="261"/>
      <c r="H245" s="274"/>
      <c r="I245" s="256"/>
      <c r="J245" s="256"/>
      <c r="K245" s="381"/>
      <c r="L245" s="197"/>
    </row>
    <row r="246" spans="1:12" ht="18" customHeight="1" x14ac:dyDescent="0.25">
      <c r="A246" s="226" t="str">
        <f t="shared" si="5"/>
        <v/>
      </c>
      <c r="B246" s="260"/>
      <c r="C246" s="260"/>
      <c r="D246" s="261"/>
      <c r="E246" s="261"/>
      <c r="F246" s="262"/>
      <c r="G246" s="261"/>
      <c r="H246" s="274"/>
      <c r="I246" s="256"/>
      <c r="J246" s="256"/>
      <c r="K246" s="381"/>
      <c r="L246" s="197"/>
    </row>
    <row r="247" spans="1:12" ht="18" customHeight="1" x14ac:dyDescent="0.25">
      <c r="A247" s="226" t="str">
        <f t="shared" si="5"/>
        <v/>
      </c>
      <c r="B247" s="260"/>
      <c r="C247" s="260"/>
      <c r="D247" s="261"/>
      <c r="E247" s="261"/>
      <c r="F247" s="262"/>
      <c r="G247" s="261"/>
      <c r="H247" s="274"/>
      <c r="I247" s="256"/>
      <c r="J247" s="256"/>
      <c r="K247" s="381"/>
      <c r="L247" s="197"/>
    </row>
    <row r="248" spans="1:12" ht="18" customHeight="1" x14ac:dyDescent="0.25">
      <c r="A248" s="226" t="str">
        <f t="shared" si="5"/>
        <v/>
      </c>
      <c r="B248" s="260"/>
      <c r="C248" s="260"/>
      <c r="D248" s="261"/>
      <c r="E248" s="261"/>
      <c r="F248" s="262"/>
      <c r="G248" s="261"/>
      <c r="H248" s="274"/>
      <c r="I248" s="256"/>
      <c r="J248" s="256"/>
      <c r="K248" s="381"/>
      <c r="L248" s="197"/>
    </row>
    <row r="249" spans="1:12" ht="18" customHeight="1" x14ac:dyDescent="0.25">
      <c r="A249" s="226" t="str">
        <f t="shared" si="5"/>
        <v/>
      </c>
      <c r="B249" s="260"/>
      <c r="C249" s="260"/>
      <c r="D249" s="261"/>
      <c r="E249" s="261"/>
      <c r="F249" s="262"/>
      <c r="G249" s="261"/>
      <c r="H249" s="274"/>
      <c r="I249" s="256"/>
      <c r="J249" s="256"/>
      <c r="K249" s="381"/>
      <c r="L249" s="197"/>
    </row>
    <row r="250" spans="1:12" ht="18" customHeight="1" x14ac:dyDescent="0.25">
      <c r="A250" s="226" t="str">
        <f t="shared" si="5"/>
        <v/>
      </c>
      <c r="B250" s="260"/>
      <c r="C250" s="260"/>
      <c r="D250" s="261"/>
      <c r="E250" s="261"/>
      <c r="F250" s="262"/>
      <c r="G250" s="261"/>
      <c r="H250" s="274"/>
      <c r="I250" s="256"/>
      <c r="J250" s="256"/>
      <c r="K250" s="381"/>
      <c r="L250" s="197"/>
    </row>
    <row r="251" spans="1:12" ht="18" customHeight="1" x14ac:dyDescent="0.25">
      <c r="A251" s="226" t="str">
        <f t="shared" si="5"/>
        <v/>
      </c>
      <c r="B251" s="260"/>
      <c r="C251" s="260"/>
      <c r="D251" s="261"/>
      <c r="E251" s="261"/>
      <c r="F251" s="262"/>
      <c r="G251" s="261"/>
      <c r="H251" s="274"/>
      <c r="I251" s="256"/>
      <c r="J251" s="256"/>
      <c r="K251" s="381"/>
      <c r="L251" s="197"/>
    </row>
    <row r="252" spans="1:12" ht="18" customHeight="1" x14ac:dyDescent="0.25">
      <c r="A252" s="226" t="str">
        <f t="shared" si="5"/>
        <v/>
      </c>
      <c r="B252" s="260"/>
      <c r="C252" s="260"/>
      <c r="D252" s="261"/>
      <c r="E252" s="261"/>
      <c r="F252" s="262"/>
      <c r="G252" s="261"/>
      <c r="H252" s="274"/>
      <c r="I252" s="256"/>
      <c r="J252" s="256"/>
      <c r="K252" s="381"/>
      <c r="L252" s="197"/>
    </row>
    <row r="253" spans="1:12" ht="18" customHeight="1" x14ac:dyDescent="0.25">
      <c r="A253" s="226" t="str">
        <f t="shared" si="5"/>
        <v/>
      </c>
      <c r="B253" s="260"/>
      <c r="C253" s="260"/>
      <c r="D253" s="261"/>
      <c r="E253" s="261"/>
      <c r="F253" s="262"/>
      <c r="G253" s="261"/>
      <c r="H253" s="274"/>
      <c r="I253" s="256"/>
      <c r="J253" s="256"/>
      <c r="K253" s="381"/>
      <c r="L253" s="197"/>
    </row>
    <row r="254" spans="1:12" ht="18" customHeight="1" x14ac:dyDescent="0.25">
      <c r="A254" s="226" t="str">
        <f t="shared" si="5"/>
        <v/>
      </c>
      <c r="B254" s="260"/>
      <c r="C254" s="260"/>
      <c r="D254" s="261"/>
      <c r="E254" s="261"/>
      <c r="F254" s="262"/>
      <c r="G254" s="261"/>
      <c r="H254" s="274"/>
      <c r="I254" s="256"/>
      <c r="J254" s="256"/>
      <c r="K254" s="381"/>
      <c r="L254" s="197"/>
    </row>
    <row r="255" spans="1:12" ht="18" customHeight="1" x14ac:dyDescent="0.25">
      <c r="A255" s="226" t="str">
        <f t="shared" si="5"/>
        <v/>
      </c>
      <c r="B255" s="260"/>
      <c r="C255" s="260"/>
      <c r="D255" s="261"/>
      <c r="E255" s="261"/>
      <c r="F255" s="262"/>
      <c r="G255" s="261"/>
      <c r="H255" s="274"/>
      <c r="I255" s="256"/>
      <c r="J255" s="256"/>
      <c r="K255" s="381"/>
      <c r="L255" s="197"/>
    </row>
    <row r="256" spans="1:12" ht="18" customHeight="1" x14ac:dyDescent="0.25">
      <c r="A256" s="226" t="str">
        <f t="shared" si="5"/>
        <v/>
      </c>
      <c r="B256" s="260"/>
      <c r="C256" s="260"/>
      <c r="D256" s="261"/>
      <c r="E256" s="261"/>
      <c r="F256" s="262"/>
      <c r="G256" s="261"/>
      <c r="H256" s="274"/>
      <c r="I256" s="256"/>
      <c r="J256" s="256"/>
      <c r="K256" s="381"/>
      <c r="L256" s="197"/>
    </row>
    <row r="257" spans="1:12" ht="18" customHeight="1" x14ac:dyDescent="0.25">
      <c r="A257" s="226" t="str">
        <f t="shared" si="5"/>
        <v/>
      </c>
      <c r="B257" s="260"/>
      <c r="C257" s="260"/>
      <c r="D257" s="261"/>
      <c r="E257" s="261"/>
      <c r="F257" s="262"/>
      <c r="G257" s="261"/>
      <c r="H257" s="274"/>
      <c r="I257" s="256"/>
      <c r="J257" s="256"/>
      <c r="K257" s="381"/>
      <c r="L257" s="197"/>
    </row>
    <row r="258" spans="1:12" ht="18" customHeight="1" x14ac:dyDescent="0.25">
      <c r="A258" s="226" t="str">
        <f t="shared" si="5"/>
        <v/>
      </c>
      <c r="B258" s="260"/>
      <c r="C258" s="260"/>
      <c r="D258" s="261"/>
      <c r="E258" s="261"/>
      <c r="F258" s="262"/>
      <c r="G258" s="261"/>
      <c r="H258" s="274"/>
      <c r="I258" s="256"/>
      <c r="J258" s="256"/>
      <c r="K258" s="381"/>
      <c r="L258" s="197"/>
    </row>
    <row r="259" spans="1:12" ht="18" customHeight="1" x14ac:dyDescent="0.25">
      <c r="A259" s="226" t="str">
        <f t="shared" si="5"/>
        <v/>
      </c>
      <c r="B259" s="260"/>
      <c r="C259" s="260"/>
      <c r="D259" s="261"/>
      <c r="E259" s="261"/>
      <c r="F259" s="262"/>
      <c r="G259" s="261"/>
      <c r="H259" s="274"/>
      <c r="I259" s="256"/>
      <c r="J259" s="256"/>
      <c r="K259" s="381"/>
      <c r="L259" s="197"/>
    </row>
    <row r="260" spans="1:12" ht="18" customHeight="1" x14ac:dyDescent="0.25">
      <c r="A260" s="226" t="str">
        <f t="shared" si="5"/>
        <v/>
      </c>
      <c r="B260" s="260"/>
      <c r="C260" s="260"/>
      <c r="D260" s="261"/>
      <c r="E260" s="261"/>
      <c r="F260" s="262"/>
      <c r="G260" s="261"/>
      <c r="H260" s="274"/>
      <c r="I260" s="256"/>
      <c r="J260" s="256"/>
      <c r="K260" s="381"/>
      <c r="L260" s="197"/>
    </row>
    <row r="261" spans="1:12" ht="18" customHeight="1" x14ac:dyDescent="0.25">
      <c r="A261" s="226" t="str">
        <f t="shared" si="5"/>
        <v/>
      </c>
      <c r="B261" s="260"/>
      <c r="C261" s="260"/>
      <c r="D261" s="261"/>
      <c r="E261" s="261"/>
      <c r="F261" s="262"/>
      <c r="G261" s="261"/>
      <c r="H261" s="274"/>
      <c r="I261" s="256"/>
      <c r="J261" s="256"/>
      <c r="K261" s="381"/>
      <c r="L261" s="197"/>
    </row>
    <row r="262" spans="1:12" ht="18" customHeight="1" x14ac:dyDescent="0.25">
      <c r="A262" s="226" t="str">
        <f t="shared" si="5"/>
        <v/>
      </c>
      <c r="B262" s="260"/>
      <c r="C262" s="260"/>
      <c r="D262" s="261"/>
      <c r="E262" s="261"/>
      <c r="F262" s="262"/>
      <c r="G262" s="261"/>
      <c r="H262" s="274"/>
      <c r="I262" s="256"/>
      <c r="J262" s="256"/>
      <c r="K262" s="381"/>
      <c r="L262" s="197"/>
    </row>
    <row r="263" spans="1:12" ht="18" customHeight="1" x14ac:dyDescent="0.25">
      <c r="A263" s="226" t="str">
        <f t="shared" si="5"/>
        <v/>
      </c>
      <c r="B263" s="260"/>
      <c r="C263" s="260"/>
      <c r="D263" s="261"/>
      <c r="E263" s="261"/>
      <c r="F263" s="262"/>
      <c r="G263" s="261"/>
      <c r="H263" s="274"/>
      <c r="I263" s="256"/>
      <c r="J263" s="256"/>
      <c r="K263" s="381"/>
      <c r="L263" s="197"/>
    </row>
    <row r="264" spans="1:12" ht="18" customHeight="1" x14ac:dyDescent="0.25">
      <c r="A264" s="226" t="str">
        <f t="shared" si="5"/>
        <v/>
      </c>
      <c r="B264" s="260"/>
      <c r="C264" s="260"/>
      <c r="D264" s="261"/>
      <c r="E264" s="261"/>
      <c r="F264" s="262"/>
      <c r="G264" s="261"/>
      <c r="H264" s="274"/>
      <c r="I264" s="256"/>
      <c r="J264" s="256"/>
      <c r="K264" s="381"/>
      <c r="L264" s="197"/>
    </row>
    <row r="265" spans="1:12" ht="18" customHeight="1" x14ac:dyDescent="0.25">
      <c r="A265" s="226" t="str">
        <f t="shared" si="5"/>
        <v/>
      </c>
      <c r="B265" s="260"/>
      <c r="C265" s="260"/>
      <c r="D265" s="261"/>
      <c r="E265" s="261"/>
      <c r="F265" s="262"/>
      <c r="G265" s="261"/>
      <c r="H265" s="274"/>
      <c r="I265" s="256"/>
      <c r="J265" s="256"/>
      <c r="K265" s="381"/>
      <c r="L265" s="197"/>
    </row>
    <row r="266" spans="1:12" ht="18" customHeight="1" x14ac:dyDescent="0.25">
      <c r="A266" s="226" t="str">
        <f t="shared" si="5"/>
        <v/>
      </c>
      <c r="B266" s="260"/>
      <c r="C266" s="260"/>
      <c r="D266" s="261"/>
      <c r="E266" s="261"/>
      <c r="F266" s="262"/>
      <c r="G266" s="261"/>
      <c r="H266" s="274"/>
      <c r="I266" s="256"/>
      <c r="J266" s="256"/>
      <c r="K266" s="381"/>
      <c r="L266" s="197"/>
    </row>
    <row r="267" spans="1:12" ht="18" customHeight="1" x14ac:dyDescent="0.25">
      <c r="A267" s="226" t="str">
        <f t="shared" si="5"/>
        <v/>
      </c>
      <c r="B267" s="260"/>
      <c r="C267" s="260"/>
      <c r="D267" s="261"/>
      <c r="E267" s="261"/>
      <c r="F267" s="262"/>
      <c r="G267" s="261"/>
      <c r="H267" s="274"/>
      <c r="I267" s="256"/>
      <c r="J267" s="256"/>
      <c r="K267" s="381"/>
      <c r="L267" s="197"/>
    </row>
    <row r="268" spans="1:12" ht="18" customHeight="1" x14ac:dyDescent="0.25">
      <c r="A268" s="226" t="str">
        <f t="shared" si="5"/>
        <v/>
      </c>
      <c r="B268" s="260"/>
      <c r="C268" s="260"/>
      <c r="D268" s="261"/>
      <c r="E268" s="261"/>
      <c r="F268" s="262"/>
      <c r="G268" s="261"/>
      <c r="H268" s="274"/>
      <c r="I268" s="256"/>
      <c r="J268" s="256"/>
      <c r="K268" s="381"/>
      <c r="L268" s="197"/>
    </row>
    <row r="269" spans="1:12" ht="18" customHeight="1" x14ac:dyDescent="0.25">
      <c r="A269" s="226" t="str">
        <f t="shared" si="5"/>
        <v/>
      </c>
      <c r="B269" s="260"/>
      <c r="C269" s="260"/>
      <c r="D269" s="261"/>
      <c r="E269" s="261"/>
      <c r="F269" s="262"/>
      <c r="G269" s="261"/>
      <c r="H269" s="274"/>
      <c r="I269" s="256"/>
      <c r="J269" s="256"/>
      <c r="K269" s="381"/>
      <c r="L269" s="197"/>
    </row>
    <row r="270" spans="1:12" ht="18" customHeight="1" x14ac:dyDescent="0.25">
      <c r="A270" s="226" t="str">
        <f t="shared" si="5"/>
        <v/>
      </c>
      <c r="B270" s="260"/>
      <c r="C270" s="260"/>
      <c r="D270" s="261"/>
      <c r="E270" s="261"/>
      <c r="F270" s="262"/>
      <c r="G270" s="261"/>
      <c r="H270" s="274"/>
      <c r="I270" s="256"/>
      <c r="J270" s="256"/>
      <c r="K270" s="381"/>
      <c r="L270" s="197"/>
    </row>
    <row r="271" spans="1:12" ht="18" customHeight="1" x14ac:dyDescent="0.25">
      <c r="A271" s="226" t="str">
        <f t="shared" si="5"/>
        <v/>
      </c>
      <c r="B271" s="260"/>
      <c r="C271" s="260"/>
      <c r="D271" s="261"/>
      <c r="E271" s="261"/>
      <c r="F271" s="262"/>
      <c r="G271" s="261"/>
      <c r="H271" s="274"/>
      <c r="I271" s="256"/>
      <c r="J271" s="256"/>
      <c r="K271" s="381"/>
      <c r="L271" s="197"/>
    </row>
    <row r="272" spans="1:12" ht="18" customHeight="1" x14ac:dyDescent="0.25">
      <c r="A272" s="226" t="str">
        <f t="shared" si="5"/>
        <v/>
      </c>
      <c r="B272" s="260"/>
      <c r="C272" s="260"/>
      <c r="D272" s="261"/>
      <c r="E272" s="261"/>
      <c r="F272" s="262"/>
      <c r="G272" s="261"/>
      <c r="H272" s="274"/>
      <c r="I272" s="256"/>
      <c r="J272" s="256"/>
      <c r="K272" s="381"/>
      <c r="L272" s="197"/>
    </row>
    <row r="273" spans="1:12" ht="18" customHeight="1" x14ac:dyDescent="0.25">
      <c r="A273" s="226" t="str">
        <f t="shared" si="5"/>
        <v/>
      </c>
      <c r="B273" s="260"/>
      <c r="C273" s="260"/>
      <c r="D273" s="261"/>
      <c r="E273" s="261"/>
      <c r="F273" s="262"/>
      <c r="G273" s="261"/>
      <c r="H273" s="274"/>
      <c r="I273" s="256"/>
      <c r="J273" s="256"/>
      <c r="K273" s="381"/>
      <c r="L273" s="197"/>
    </row>
    <row r="274" spans="1:12" ht="18" customHeight="1" x14ac:dyDescent="0.25">
      <c r="A274" s="226" t="str">
        <f t="shared" si="5"/>
        <v/>
      </c>
      <c r="B274" s="260"/>
      <c r="C274" s="260"/>
      <c r="D274" s="261"/>
      <c r="E274" s="261"/>
      <c r="F274" s="262"/>
      <c r="G274" s="261"/>
      <c r="H274" s="274"/>
      <c r="I274" s="256"/>
      <c r="J274" s="256"/>
      <c r="K274" s="381"/>
      <c r="L274" s="197"/>
    </row>
    <row r="275" spans="1:12" ht="18" customHeight="1" x14ac:dyDescent="0.25">
      <c r="A275" s="226" t="str">
        <f t="shared" si="5"/>
        <v/>
      </c>
      <c r="B275" s="260"/>
      <c r="C275" s="260"/>
      <c r="D275" s="261"/>
      <c r="E275" s="261"/>
      <c r="F275" s="262"/>
      <c r="G275" s="261"/>
      <c r="H275" s="274"/>
      <c r="I275" s="256"/>
      <c r="J275" s="256"/>
      <c r="K275" s="381"/>
      <c r="L275" s="197"/>
    </row>
    <row r="276" spans="1:12" ht="18" customHeight="1" x14ac:dyDescent="0.25">
      <c r="A276" s="226" t="str">
        <f t="shared" si="5"/>
        <v/>
      </c>
      <c r="B276" s="260"/>
      <c r="C276" s="260"/>
      <c r="D276" s="261"/>
      <c r="E276" s="261"/>
      <c r="F276" s="262"/>
      <c r="G276" s="261"/>
      <c r="H276" s="274"/>
      <c r="I276" s="256"/>
      <c r="J276" s="256"/>
      <c r="K276" s="381"/>
      <c r="L276" s="197"/>
    </row>
    <row r="277" spans="1:12" ht="18" customHeight="1" x14ac:dyDescent="0.25">
      <c r="A277" s="226" t="str">
        <f t="shared" si="5"/>
        <v/>
      </c>
      <c r="B277" s="260"/>
      <c r="C277" s="260"/>
      <c r="D277" s="261"/>
      <c r="E277" s="261"/>
      <c r="F277" s="262"/>
      <c r="G277" s="261"/>
      <c r="H277" s="274"/>
      <c r="I277" s="256"/>
      <c r="J277" s="256"/>
      <c r="K277" s="381"/>
      <c r="L277" s="197"/>
    </row>
    <row r="278" spans="1:12" ht="18" customHeight="1" x14ac:dyDescent="0.25">
      <c r="A278" s="226" t="str">
        <f t="shared" si="5"/>
        <v/>
      </c>
      <c r="B278" s="260"/>
      <c r="C278" s="260"/>
      <c r="D278" s="261"/>
      <c r="E278" s="261"/>
      <c r="F278" s="262"/>
      <c r="G278" s="261"/>
      <c r="H278" s="274"/>
      <c r="I278" s="256"/>
      <c r="J278" s="256"/>
      <c r="K278" s="381"/>
      <c r="L278" s="197"/>
    </row>
    <row r="279" spans="1:12" ht="18" customHeight="1" x14ac:dyDescent="0.25">
      <c r="A279" s="226" t="str">
        <f t="shared" si="5"/>
        <v/>
      </c>
      <c r="B279" s="260"/>
      <c r="C279" s="260"/>
      <c r="D279" s="261"/>
      <c r="E279" s="261"/>
      <c r="F279" s="262"/>
      <c r="G279" s="261"/>
      <c r="H279" s="274"/>
      <c r="I279" s="256"/>
      <c r="J279" s="256"/>
      <c r="K279" s="381"/>
      <c r="L279" s="197"/>
    </row>
    <row r="280" spans="1:12" ht="18" customHeight="1" x14ac:dyDescent="0.25">
      <c r="A280" s="226" t="str">
        <f t="shared" ref="A280:A343" si="6">IF(COUNTA(B280:J280)&gt;0,ROW()-ROW($A$22),"")</f>
        <v/>
      </c>
      <c r="B280" s="260"/>
      <c r="C280" s="260"/>
      <c r="D280" s="261"/>
      <c r="E280" s="261"/>
      <c r="F280" s="262"/>
      <c r="G280" s="261"/>
      <c r="H280" s="274"/>
      <c r="I280" s="256"/>
      <c r="J280" s="256"/>
      <c r="K280" s="381"/>
      <c r="L280" s="197"/>
    </row>
    <row r="281" spans="1:12" ht="18" customHeight="1" x14ac:dyDescent="0.25">
      <c r="A281" s="226" t="str">
        <f t="shared" si="6"/>
        <v/>
      </c>
      <c r="B281" s="260"/>
      <c r="C281" s="260"/>
      <c r="D281" s="261"/>
      <c r="E281" s="261"/>
      <c r="F281" s="262"/>
      <c r="G281" s="261"/>
      <c r="H281" s="274"/>
      <c r="I281" s="256"/>
      <c r="J281" s="256"/>
      <c r="K281" s="381"/>
      <c r="L281" s="197"/>
    </row>
    <row r="282" spans="1:12" ht="18" customHeight="1" x14ac:dyDescent="0.25">
      <c r="A282" s="226" t="str">
        <f t="shared" si="6"/>
        <v/>
      </c>
      <c r="B282" s="260"/>
      <c r="C282" s="260"/>
      <c r="D282" s="261"/>
      <c r="E282" s="261"/>
      <c r="F282" s="262"/>
      <c r="G282" s="261"/>
      <c r="H282" s="274"/>
      <c r="I282" s="256"/>
      <c r="J282" s="256"/>
      <c r="K282" s="381"/>
      <c r="L282" s="197"/>
    </row>
    <row r="283" spans="1:12" ht="18" customHeight="1" x14ac:dyDescent="0.25">
      <c r="A283" s="226" t="str">
        <f t="shared" si="6"/>
        <v/>
      </c>
      <c r="B283" s="260"/>
      <c r="C283" s="260"/>
      <c r="D283" s="261"/>
      <c r="E283" s="261"/>
      <c r="F283" s="262"/>
      <c r="G283" s="261"/>
      <c r="H283" s="274"/>
      <c r="I283" s="256"/>
      <c r="J283" s="256"/>
      <c r="K283" s="381"/>
      <c r="L283" s="197"/>
    </row>
    <row r="284" spans="1:12" ht="18" customHeight="1" x14ac:dyDescent="0.25">
      <c r="A284" s="226" t="str">
        <f t="shared" si="6"/>
        <v/>
      </c>
      <c r="B284" s="260"/>
      <c r="C284" s="260"/>
      <c r="D284" s="261"/>
      <c r="E284" s="261"/>
      <c r="F284" s="262"/>
      <c r="G284" s="261"/>
      <c r="H284" s="274"/>
      <c r="I284" s="256"/>
      <c r="J284" s="256"/>
      <c r="K284" s="381"/>
      <c r="L284" s="197"/>
    </row>
    <row r="285" spans="1:12" ht="18" customHeight="1" x14ac:dyDescent="0.25">
      <c r="A285" s="226" t="str">
        <f t="shared" si="6"/>
        <v/>
      </c>
      <c r="B285" s="260"/>
      <c r="C285" s="260"/>
      <c r="D285" s="261"/>
      <c r="E285" s="261"/>
      <c r="F285" s="262"/>
      <c r="G285" s="261"/>
      <c r="H285" s="274"/>
      <c r="I285" s="256"/>
      <c r="J285" s="256"/>
      <c r="K285" s="381"/>
      <c r="L285" s="197"/>
    </row>
    <row r="286" spans="1:12" ht="18" customHeight="1" x14ac:dyDescent="0.25">
      <c r="A286" s="226" t="str">
        <f t="shared" si="6"/>
        <v/>
      </c>
      <c r="B286" s="260"/>
      <c r="C286" s="260"/>
      <c r="D286" s="261"/>
      <c r="E286" s="261"/>
      <c r="F286" s="262"/>
      <c r="G286" s="261"/>
      <c r="H286" s="274"/>
      <c r="I286" s="256"/>
      <c r="J286" s="256"/>
      <c r="K286" s="381"/>
      <c r="L286" s="197"/>
    </row>
    <row r="287" spans="1:12" ht="18" customHeight="1" x14ac:dyDescent="0.25">
      <c r="A287" s="226" t="str">
        <f t="shared" si="6"/>
        <v/>
      </c>
      <c r="B287" s="260"/>
      <c r="C287" s="260"/>
      <c r="D287" s="261"/>
      <c r="E287" s="261"/>
      <c r="F287" s="262"/>
      <c r="G287" s="261"/>
      <c r="H287" s="274"/>
      <c r="I287" s="256"/>
      <c r="J287" s="256"/>
      <c r="K287" s="381"/>
      <c r="L287" s="197"/>
    </row>
    <row r="288" spans="1:12" ht="18" customHeight="1" x14ac:dyDescent="0.25">
      <c r="A288" s="226" t="str">
        <f t="shared" si="6"/>
        <v/>
      </c>
      <c r="B288" s="260"/>
      <c r="C288" s="260"/>
      <c r="D288" s="261"/>
      <c r="E288" s="261"/>
      <c r="F288" s="262"/>
      <c r="G288" s="261"/>
      <c r="H288" s="274"/>
      <c r="I288" s="256"/>
      <c r="J288" s="256"/>
      <c r="K288" s="381"/>
      <c r="L288" s="197"/>
    </row>
    <row r="289" spans="1:12" ht="18" customHeight="1" x14ac:dyDescent="0.25">
      <c r="A289" s="226" t="str">
        <f t="shared" si="6"/>
        <v/>
      </c>
      <c r="B289" s="260"/>
      <c r="C289" s="260"/>
      <c r="D289" s="261"/>
      <c r="E289" s="261"/>
      <c r="F289" s="262"/>
      <c r="G289" s="261"/>
      <c r="H289" s="274"/>
      <c r="I289" s="256"/>
      <c r="J289" s="256"/>
      <c r="K289" s="381"/>
      <c r="L289" s="197"/>
    </row>
    <row r="290" spans="1:12" ht="18" customHeight="1" x14ac:dyDescent="0.25">
      <c r="A290" s="226" t="str">
        <f t="shared" si="6"/>
        <v/>
      </c>
      <c r="B290" s="260"/>
      <c r="C290" s="260"/>
      <c r="D290" s="261"/>
      <c r="E290" s="261"/>
      <c r="F290" s="262"/>
      <c r="G290" s="261"/>
      <c r="H290" s="274"/>
      <c r="I290" s="256"/>
      <c r="J290" s="256"/>
      <c r="K290" s="381"/>
      <c r="L290" s="197"/>
    </row>
    <row r="291" spans="1:12" ht="18" customHeight="1" x14ac:dyDescent="0.25">
      <c r="A291" s="226" t="str">
        <f t="shared" si="6"/>
        <v/>
      </c>
      <c r="B291" s="260"/>
      <c r="C291" s="260"/>
      <c r="D291" s="261"/>
      <c r="E291" s="261"/>
      <c r="F291" s="262"/>
      <c r="G291" s="261"/>
      <c r="H291" s="274"/>
      <c r="I291" s="256"/>
      <c r="J291" s="256"/>
      <c r="K291" s="381"/>
      <c r="L291" s="197"/>
    </row>
    <row r="292" spans="1:12" ht="18" customHeight="1" x14ac:dyDescent="0.25">
      <c r="A292" s="226" t="str">
        <f t="shared" si="6"/>
        <v/>
      </c>
      <c r="B292" s="260"/>
      <c r="C292" s="260"/>
      <c r="D292" s="261"/>
      <c r="E292" s="261"/>
      <c r="F292" s="262"/>
      <c r="G292" s="261"/>
      <c r="H292" s="274"/>
      <c r="I292" s="256"/>
      <c r="J292" s="256"/>
      <c r="K292" s="381"/>
      <c r="L292" s="197"/>
    </row>
    <row r="293" spans="1:12" ht="18" customHeight="1" x14ac:dyDescent="0.25">
      <c r="A293" s="226" t="str">
        <f t="shared" si="6"/>
        <v/>
      </c>
      <c r="B293" s="260"/>
      <c r="C293" s="260"/>
      <c r="D293" s="261"/>
      <c r="E293" s="261"/>
      <c r="F293" s="262"/>
      <c r="G293" s="261"/>
      <c r="H293" s="274"/>
      <c r="I293" s="256"/>
      <c r="J293" s="256"/>
      <c r="K293" s="381"/>
      <c r="L293" s="197"/>
    </row>
    <row r="294" spans="1:12" ht="18" customHeight="1" x14ac:dyDescent="0.25">
      <c r="A294" s="226" t="str">
        <f t="shared" si="6"/>
        <v/>
      </c>
      <c r="B294" s="260"/>
      <c r="C294" s="260"/>
      <c r="D294" s="261"/>
      <c r="E294" s="261"/>
      <c r="F294" s="262"/>
      <c r="G294" s="261"/>
      <c r="H294" s="274"/>
      <c r="I294" s="256"/>
      <c r="J294" s="256"/>
      <c r="K294" s="381"/>
      <c r="L294" s="197"/>
    </row>
    <row r="295" spans="1:12" ht="18" customHeight="1" x14ac:dyDescent="0.25">
      <c r="A295" s="226" t="str">
        <f t="shared" si="6"/>
        <v/>
      </c>
      <c r="B295" s="260"/>
      <c r="C295" s="260"/>
      <c r="D295" s="261"/>
      <c r="E295" s="261"/>
      <c r="F295" s="262"/>
      <c r="G295" s="261"/>
      <c r="H295" s="274"/>
      <c r="I295" s="256"/>
      <c r="J295" s="256"/>
      <c r="K295" s="381"/>
      <c r="L295" s="197"/>
    </row>
    <row r="296" spans="1:12" ht="18" customHeight="1" x14ac:dyDescent="0.25">
      <c r="A296" s="226" t="str">
        <f t="shared" si="6"/>
        <v/>
      </c>
      <c r="B296" s="260"/>
      <c r="C296" s="260"/>
      <c r="D296" s="261"/>
      <c r="E296" s="261"/>
      <c r="F296" s="262"/>
      <c r="G296" s="261"/>
      <c r="H296" s="274"/>
      <c r="I296" s="256"/>
      <c r="J296" s="256"/>
      <c r="K296" s="381"/>
      <c r="L296" s="197"/>
    </row>
    <row r="297" spans="1:12" ht="18" customHeight="1" x14ac:dyDescent="0.25">
      <c r="A297" s="226" t="str">
        <f t="shared" si="6"/>
        <v/>
      </c>
      <c r="B297" s="260"/>
      <c r="C297" s="260"/>
      <c r="D297" s="261"/>
      <c r="E297" s="261"/>
      <c r="F297" s="262"/>
      <c r="G297" s="261"/>
      <c r="H297" s="274"/>
      <c r="I297" s="256"/>
      <c r="J297" s="256"/>
      <c r="K297" s="381"/>
      <c r="L297" s="197"/>
    </row>
    <row r="298" spans="1:12" ht="18" customHeight="1" x14ac:dyDescent="0.25">
      <c r="A298" s="226" t="str">
        <f t="shared" si="6"/>
        <v/>
      </c>
      <c r="B298" s="260"/>
      <c r="C298" s="260"/>
      <c r="D298" s="261"/>
      <c r="E298" s="261"/>
      <c r="F298" s="262"/>
      <c r="G298" s="261"/>
      <c r="H298" s="274"/>
      <c r="I298" s="256"/>
      <c r="J298" s="256"/>
      <c r="K298" s="381"/>
      <c r="L298" s="197"/>
    </row>
    <row r="299" spans="1:12" ht="18" customHeight="1" x14ac:dyDescent="0.25">
      <c r="A299" s="226" t="str">
        <f t="shared" si="6"/>
        <v/>
      </c>
      <c r="B299" s="260"/>
      <c r="C299" s="260"/>
      <c r="D299" s="261"/>
      <c r="E299" s="261"/>
      <c r="F299" s="262"/>
      <c r="G299" s="261"/>
      <c r="H299" s="274"/>
      <c r="I299" s="256"/>
      <c r="J299" s="256"/>
      <c r="K299" s="381"/>
      <c r="L299" s="197"/>
    </row>
    <row r="300" spans="1:12" ht="18" customHeight="1" x14ac:dyDescent="0.25">
      <c r="A300" s="226" t="str">
        <f t="shared" si="6"/>
        <v/>
      </c>
      <c r="B300" s="260"/>
      <c r="C300" s="260"/>
      <c r="D300" s="261"/>
      <c r="E300" s="261"/>
      <c r="F300" s="262"/>
      <c r="G300" s="261"/>
      <c r="H300" s="274"/>
      <c r="I300" s="256"/>
      <c r="J300" s="256"/>
      <c r="K300" s="381"/>
      <c r="L300" s="197"/>
    </row>
    <row r="301" spans="1:12" ht="18" customHeight="1" x14ac:dyDescent="0.25">
      <c r="A301" s="226" t="str">
        <f t="shared" si="6"/>
        <v/>
      </c>
      <c r="B301" s="260"/>
      <c r="C301" s="260"/>
      <c r="D301" s="261"/>
      <c r="E301" s="261"/>
      <c r="F301" s="262"/>
      <c r="G301" s="261"/>
      <c r="H301" s="274"/>
      <c r="I301" s="256"/>
      <c r="J301" s="256"/>
      <c r="K301" s="381"/>
      <c r="L301" s="197"/>
    </row>
    <row r="302" spans="1:12" ht="18" customHeight="1" x14ac:dyDescent="0.25">
      <c r="A302" s="226" t="str">
        <f t="shared" si="6"/>
        <v/>
      </c>
      <c r="B302" s="260"/>
      <c r="C302" s="260"/>
      <c r="D302" s="261"/>
      <c r="E302" s="261"/>
      <c r="F302" s="262"/>
      <c r="G302" s="261"/>
      <c r="H302" s="274"/>
      <c r="I302" s="256"/>
      <c r="J302" s="256"/>
      <c r="K302" s="381"/>
      <c r="L302" s="197"/>
    </row>
    <row r="303" spans="1:12" ht="18" customHeight="1" x14ac:dyDescent="0.25">
      <c r="A303" s="226" t="str">
        <f t="shared" si="6"/>
        <v/>
      </c>
      <c r="B303" s="260"/>
      <c r="C303" s="260"/>
      <c r="D303" s="261"/>
      <c r="E303" s="261"/>
      <c r="F303" s="262"/>
      <c r="G303" s="261"/>
      <c r="H303" s="274"/>
      <c r="I303" s="256"/>
      <c r="J303" s="256"/>
      <c r="K303" s="381"/>
      <c r="L303" s="197"/>
    </row>
    <row r="304" spans="1:12" ht="18" customHeight="1" x14ac:dyDescent="0.25">
      <c r="A304" s="226" t="str">
        <f t="shared" si="6"/>
        <v/>
      </c>
      <c r="B304" s="260"/>
      <c r="C304" s="260"/>
      <c r="D304" s="261"/>
      <c r="E304" s="261"/>
      <c r="F304" s="262"/>
      <c r="G304" s="261"/>
      <c r="H304" s="274"/>
      <c r="I304" s="256"/>
      <c r="J304" s="256"/>
      <c r="K304" s="381"/>
      <c r="L304" s="197"/>
    </row>
    <row r="305" spans="1:12" ht="18" customHeight="1" x14ac:dyDescent="0.25">
      <c r="A305" s="226" t="str">
        <f t="shared" si="6"/>
        <v/>
      </c>
      <c r="B305" s="260"/>
      <c r="C305" s="260"/>
      <c r="D305" s="261"/>
      <c r="E305" s="261"/>
      <c r="F305" s="262"/>
      <c r="G305" s="261"/>
      <c r="H305" s="274"/>
      <c r="I305" s="256"/>
      <c r="J305" s="256"/>
      <c r="K305" s="381"/>
      <c r="L305" s="197"/>
    </row>
    <row r="306" spans="1:12" ht="18" customHeight="1" x14ac:dyDescent="0.25">
      <c r="A306" s="226" t="str">
        <f t="shared" si="6"/>
        <v/>
      </c>
      <c r="B306" s="260"/>
      <c r="C306" s="260"/>
      <c r="D306" s="261"/>
      <c r="E306" s="261"/>
      <c r="F306" s="262"/>
      <c r="G306" s="261"/>
      <c r="H306" s="274"/>
      <c r="I306" s="256"/>
      <c r="J306" s="256"/>
      <c r="K306" s="381"/>
      <c r="L306" s="197"/>
    </row>
    <row r="307" spans="1:12" ht="18" customHeight="1" x14ac:dyDescent="0.25">
      <c r="A307" s="226" t="str">
        <f t="shared" si="6"/>
        <v/>
      </c>
      <c r="B307" s="260"/>
      <c r="C307" s="260"/>
      <c r="D307" s="261"/>
      <c r="E307" s="261"/>
      <c r="F307" s="262"/>
      <c r="G307" s="261"/>
      <c r="H307" s="274"/>
      <c r="I307" s="256"/>
      <c r="J307" s="256"/>
      <c r="K307" s="381"/>
      <c r="L307" s="197"/>
    </row>
    <row r="308" spans="1:12" ht="18" customHeight="1" x14ac:dyDescent="0.25">
      <c r="A308" s="226" t="str">
        <f t="shared" si="6"/>
        <v/>
      </c>
      <c r="B308" s="260"/>
      <c r="C308" s="260"/>
      <c r="D308" s="261"/>
      <c r="E308" s="261"/>
      <c r="F308" s="262"/>
      <c r="G308" s="261"/>
      <c r="H308" s="274"/>
      <c r="I308" s="256"/>
      <c r="J308" s="256"/>
      <c r="K308" s="381"/>
      <c r="L308" s="197"/>
    </row>
    <row r="309" spans="1:12" ht="18" customHeight="1" x14ac:dyDescent="0.25">
      <c r="A309" s="226" t="str">
        <f t="shared" si="6"/>
        <v/>
      </c>
      <c r="B309" s="260"/>
      <c r="C309" s="260"/>
      <c r="D309" s="261"/>
      <c r="E309" s="261"/>
      <c r="F309" s="262"/>
      <c r="G309" s="261"/>
      <c r="H309" s="274"/>
      <c r="I309" s="256"/>
      <c r="J309" s="256"/>
      <c r="K309" s="381"/>
      <c r="L309" s="197"/>
    </row>
    <row r="310" spans="1:12" ht="18" customHeight="1" x14ac:dyDescent="0.25">
      <c r="A310" s="226" t="str">
        <f t="shared" si="6"/>
        <v/>
      </c>
      <c r="B310" s="260"/>
      <c r="C310" s="260"/>
      <c r="D310" s="261"/>
      <c r="E310" s="261"/>
      <c r="F310" s="262"/>
      <c r="G310" s="261"/>
      <c r="H310" s="274"/>
      <c r="I310" s="256"/>
      <c r="J310" s="256"/>
      <c r="K310" s="381"/>
      <c r="L310" s="197"/>
    </row>
    <row r="311" spans="1:12" ht="18" customHeight="1" x14ac:dyDescent="0.25">
      <c r="A311" s="226" t="str">
        <f t="shared" si="6"/>
        <v/>
      </c>
      <c r="B311" s="260"/>
      <c r="C311" s="260"/>
      <c r="D311" s="261"/>
      <c r="E311" s="261"/>
      <c r="F311" s="262"/>
      <c r="G311" s="261"/>
      <c r="H311" s="274"/>
      <c r="I311" s="256"/>
      <c r="J311" s="256"/>
      <c r="K311" s="381"/>
      <c r="L311" s="197"/>
    </row>
    <row r="312" spans="1:12" ht="18" customHeight="1" x14ac:dyDescent="0.25">
      <c r="A312" s="226" t="str">
        <f t="shared" si="6"/>
        <v/>
      </c>
      <c r="B312" s="260"/>
      <c r="C312" s="260"/>
      <c r="D312" s="261"/>
      <c r="E312" s="261"/>
      <c r="F312" s="262"/>
      <c r="G312" s="261"/>
      <c r="H312" s="274"/>
      <c r="I312" s="256"/>
      <c r="J312" s="256"/>
      <c r="K312" s="381"/>
      <c r="L312" s="197"/>
    </row>
    <row r="313" spans="1:12" ht="18" customHeight="1" x14ac:dyDescent="0.25">
      <c r="A313" s="226" t="str">
        <f t="shared" si="6"/>
        <v/>
      </c>
      <c r="B313" s="260"/>
      <c r="C313" s="260"/>
      <c r="D313" s="261"/>
      <c r="E313" s="261"/>
      <c r="F313" s="262"/>
      <c r="G313" s="261"/>
      <c r="H313" s="274"/>
      <c r="I313" s="256"/>
      <c r="J313" s="256"/>
      <c r="K313" s="381"/>
      <c r="L313" s="197"/>
    </row>
    <row r="314" spans="1:12" ht="18" customHeight="1" x14ac:dyDescent="0.25">
      <c r="A314" s="226" t="str">
        <f t="shared" si="6"/>
        <v/>
      </c>
      <c r="B314" s="260"/>
      <c r="C314" s="260"/>
      <c r="D314" s="261"/>
      <c r="E314" s="261"/>
      <c r="F314" s="262"/>
      <c r="G314" s="261"/>
      <c r="H314" s="274"/>
      <c r="I314" s="256"/>
      <c r="J314" s="256"/>
      <c r="K314" s="381"/>
      <c r="L314" s="197"/>
    </row>
    <row r="315" spans="1:12" ht="18" customHeight="1" x14ac:dyDescent="0.25">
      <c r="A315" s="226" t="str">
        <f t="shared" si="6"/>
        <v/>
      </c>
      <c r="B315" s="260"/>
      <c r="C315" s="260"/>
      <c r="D315" s="261"/>
      <c r="E315" s="261"/>
      <c r="F315" s="262"/>
      <c r="G315" s="261"/>
      <c r="H315" s="274"/>
      <c r="I315" s="256"/>
      <c r="J315" s="256"/>
      <c r="K315" s="381"/>
      <c r="L315" s="197"/>
    </row>
    <row r="316" spans="1:12" ht="18" customHeight="1" x14ac:dyDescent="0.25">
      <c r="A316" s="226" t="str">
        <f t="shared" si="6"/>
        <v/>
      </c>
      <c r="B316" s="260"/>
      <c r="C316" s="260"/>
      <c r="D316" s="261"/>
      <c r="E316" s="261"/>
      <c r="F316" s="262"/>
      <c r="G316" s="261"/>
      <c r="H316" s="274"/>
      <c r="I316" s="256"/>
      <c r="J316" s="256"/>
      <c r="K316" s="381"/>
      <c r="L316" s="197"/>
    </row>
    <row r="317" spans="1:12" ht="18" customHeight="1" x14ac:dyDescent="0.25">
      <c r="A317" s="226" t="str">
        <f t="shared" si="6"/>
        <v/>
      </c>
      <c r="B317" s="260"/>
      <c r="C317" s="260"/>
      <c r="D317" s="261"/>
      <c r="E317" s="261"/>
      <c r="F317" s="262"/>
      <c r="G317" s="261"/>
      <c r="H317" s="274"/>
      <c r="I317" s="256"/>
      <c r="J317" s="256"/>
      <c r="K317" s="381"/>
      <c r="L317" s="197"/>
    </row>
    <row r="318" spans="1:12" ht="18" customHeight="1" x14ac:dyDescent="0.25">
      <c r="A318" s="226" t="str">
        <f t="shared" si="6"/>
        <v/>
      </c>
      <c r="B318" s="260"/>
      <c r="C318" s="260"/>
      <c r="D318" s="261"/>
      <c r="E318" s="261"/>
      <c r="F318" s="262"/>
      <c r="G318" s="261"/>
      <c r="H318" s="274"/>
      <c r="I318" s="256"/>
      <c r="J318" s="256"/>
      <c r="K318" s="381"/>
      <c r="L318" s="197"/>
    </row>
    <row r="319" spans="1:12" ht="18" customHeight="1" x14ac:dyDescent="0.25">
      <c r="A319" s="226" t="str">
        <f t="shared" si="6"/>
        <v/>
      </c>
      <c r="B319" s="260"/>
      <c r="C319" s="260"/>
      <c r="D319" s="261"/>
      <c r="E319" s="261"/>
      <c r="F319" s="262"/>
      <c r="G319" s="261"/>
      <c r="H319" s="274"/>
      <c r="I319" s="256"/>
      <c r="J319" s="256"/>
      <c r="K319" s="381"/>
      <c r="L319" s="197"/>
    </row>
    <row r="320" spans="1:12" ht="18" customHeight="1" x14ac:dyDescent="0.25">
      <c r="A320" s="226" t="str">
        <f t="shared" si="6"/>
        <v/>
      </c>
      <c r="B320" s="260"/>
      <c r="C320" s="260"/>
      <c r="D320" s="261"/>
      <c r="E320" s="261"/>
      <c r="F320" s="262"/>
      <c r="G320" s="261"/>
      <c r="H320" s="274"/>
      <c r="I320" s="256"/>
      <c r="J320" s="256"/>
      <c r="K320" s="381"/>
      <c r="L320" s="197"/>
    </row>
    <row r="321" spans="1:12" ht="18" customHeight="1" x14ac:dyDescent="0.25">
      <c r="A321" s="226" t="str">
        <f t="shared" si="6"/>
        <v/>
      </c>
      <c r="B321" s="260"/>
      <c r="C321" s="260"/>
      <c r="D321" s="261"/>
      <c r="E321" s="261"/>
      <c r="F321" s="262"/>
      <c r="G321" s="261"/>
      <c r="H321" s="274"/>
      <c r="I321" s="256"/>
      <c r="J321" s="256"/>
      <c r="K321" s="381"/>
      <c r="L321" s="197"/>
    </row>
    <row r="322" spans="1:12" ht="18" customHeight="1" x14ac:dyDescent="0.25">
      <c r="A322" s="226" t="str">
        <f t="shared" si="6"/>
        <v/>
      </c>
      <c r="B322" s="260"/>
      <c r="C322" s="260"/>
      <c r="D322" s="261"/>
      <c r="E322" s="261"/>
      <c r="F322" s="262"/>
      <c r="G322" s="261"/>
      <c r="H322" s="274"/>
      <c r="I322" s="256"/>
      <c r="J322" s="256"/>
      <c r="K322" s="381"/>
      <c r="L322" s="197"/>
    </row>
    <row r="323" spans="1:12" ht="18" customHeight="1" x14ac:dyDescent="0.25">
      <c r="A323" s="226" t="str">
        <f t="shared" si="6"/>
        <v/>
      </c>
      <c r="B323" s="260"/>
      <c r="C323" s="260"/>
      <c r="D323" s="261"/>
      <c r="E323" s="261"/>
      <c r="F323" s="262"/>
      <c r="G323" s="261"/>
      <c r="H323" s="274"/>
      <c r="I323" s="256"/>
      <c r="J323" s="256"/>
      <c r="K323" s="381"/>
      <c r="L323" s="197"/>
    </row>
    <row r="324" spans="1:12" ht="18" customHeight="1" x14ac:dyDescent="0.25">
      <c r="A324" s="226" t="str">
        <f t="shared" si="6"/>
        <v/>
      </c>
      <c r="B324" s="260"/>
      <c r="C324" s="260"/>
      <c r="D324" s="261"/>
      <c r="E324" s="261"/>
      <c r="F324" s="262"/>
      <c r="G324" s="261"/>
      <c r="H324" s="274"/>
      <c r="I324" s="256"/>
      <c r="J324" s="256"/>
      <c r="K324" s="381"/>
      <c r="L324" s="197"/>
    </row>
    <row r="325" spans="1:12" ht="18" customHeight="1" x14ac:dyDescent="0.25">
      <c r="A325" s="226" t="str">
        <f t="shared" si="6"/>
        <v/>
      </c>
      <c r="B325" s="260"/>
      <c r="C325" s="260"/>
      <c r="D325" s="261"/>
      <c r="E325" s="261"/>
      <c r="F325" s="262"/>
      <c r="G325" s="261"/>
      <c r="H325" s="274"/>
      <c r="I325" s="256"/>
      <c r="J325" s="256"/>
      <c r="K325" s="381"/>
      <c r="L325" s="197"/>
    </row>
    <row r="326" spans="1:12" ht="18" customHeight="1" x14ac:dyDescent="0.25">
      <c r="A326" s="226" t="str">
        <f t="shared" si="6"/>
        <v/>
      </c>
      <c r="B326" s="260"/>
      <c r="C326" s="260"/>
      <c r="D326" s="261"/>
      <c r="E326" s="261"/>
      <c r="F326" s="262"/>
      <c r="G326" s="261"/>
      <c r="H326" s="274"/>
      <c r="I326" s="256"/>
      <c r="J326" s="256"/>
      <c r="K326" s="381"/>
      <c r="L326" s="197"/>
    </row>
    <row r="327" spans="1:12" ht="18" customHeight="1" x14ac:dyDescent="0.25">
      <c r="A327" s="226" t="str">
        <f t="shared" si="6"/>
        <v/>
      </c>
      <c r="B327" s="260"/>
      <c r="C327" s="260"/>
      <c r="D327" s="261"/>
      <c r="E327" s="261"/>
      <c r="F327" s="262"/>
      <c r="G327" s="261"/>
      <c r="H327" s="274"/>
      <c r="I327" s="256"/>
      <c r="J327" s="256"/>
      <c r="K327" s="381"/>
      <c r="L327" s="197"/>
    </row>
    <row r="328" spans="1:12" ht="18" customHeight="1" x14ac:dyDescent="0.25">
      <c r="A328" s="226" t="str">
        <f t="shared" si="6"/>
        <v/>
      </c>
      <c r="B328" s="260"/>
      <c r="C328" s="260"/>
      <c r="D328" s="261"/>
      <c r="E328" s="261"/>
      <c r="F328" s="262"/>
      <c r="G328" s="261"/>
      <c r="H328" s="274"/>
      <c r="I328" s="256"/>
      <c r="J328" s="256"/>
      <c r="K328" s="381"/>
      <c r="L328" s="197"/>
    </row>
    <row r="329" spans="1:12" ht="18" customHeight="1" x14ac:dyDescent="0.25">
      <c r="A329" s="226" t="str">
        <f t="shared" si="6"/>
        <v/>
      </c>
      <c r="B329" s="260"/>
      <c r="C329" s="260"/>
      <c r="D329" s="261"/>
      <c r="E329" s="261"/>
      <c r="F329" s="262"/>
      <c r="G329" s="261"/>
      <c r="H329" s="274"/>
      <c r="I329" s="256"/>
      <c r="J329" s="256"/>
      <c r="K329" s="381"/>
      <c r="L329" s="197"/>
    </row>
    <row r="330" spans="1:12" ht="18" customHeight="1" x14ac:dyDescent="0.25">
      <c r="A330" s="226" t="str">
        <f t="shared" si="6"/>
        <v/>
      </c>
      <c r="B330" s="260"/>
      <c r="C330" s="260"/>
      <c r="D330" s="261"/>
      <c r="E330" s="261"/>
      <c r="F330" s="262"/>
      <c r="G330" s="261"/>
      <c r="H330" s="274"/>
      <c r="I330" s="256"/>
      <c r="J330" s="256"/>
      <c r="K330" s="381"/>
      <c r="L330" s="197"/>
    </row>
    <row r="331" spans="1:12" ht="18" customHeight="1" x14ac:dyDescent="0.25">
      <c r="A331" s="226" t="str">
        <f t="shared" si="6"/>
        <v/>
      </c>
      <c r="B331" s="260"/>
      <c r="C331" s="260"/>
      <c r="D331" s="261"/>
      <c r="E331" s="261"/>
      <c r="F331" s="262"/>
      <c r="G331" s="261"/>
      <c r="H331" s="274"/>
      <c r="I331" s="256"/>
      <c r="J331" s="256"/>
      <c r="K331" s="381"/>
      <c r="L331" s="197"/>
    </row>
    <row r="332" spans="1:12" ht="18" customHeight="1" x14ac:dyDescent="0.25">
      <c r="A332" s="226" t="str">
        <f t="shared" si="6"/>
        <v/>
      </c>
      <c r="B332" s="260"/>
      <c r="C332" s="260"/>
      <c r="D332" s="261"/>
      <c r="E332" s="261"/>
      <c r="F332" s="262"/>
      <c r="G332" s="261"/>
      <c r="H332" s="274"/>
      <c r="I332" s="256"/>
      <c r="J332" s="256"/>
      <c r="K332" s="381"/>
      <c r="L332" s="197"/>
    </row>
    <row r="333" spans="1:12" ht="18" customHeight="1" x14ac:dyDescent="0.25">
      <c r="A333" s="226" t="str">
        <f t="shared" si="6"/>
        <v/>
      </c>
      <c r="B333" s="260"/>
      <c r="C333" s="260"/>
      <c r="D333" s="261"/>
      <c r="E333" s="261"/>
      <c r="F333" s="262"/>
      <c r="G333" s="261"/>
      <c r="H333" s="274"/>
      <c r="I333" s="256"/>
      <c r="J333" s="256"/>
      <c r="K333" s="381"/>
      <c r="L333" s="197"/>
    </row>
    <row r="334" spans="1:12" ht="18" customHeight="1" x14ac:dyDescent="0.25">
      <c r="A334" s="226" t="str">
        <f t="shared" si="6"/>
        <v/>
      </c>
      <c r="B334" s="260"/>
      <c r="C334" s="260"/>
      <c r="D334" s="261"/>
      <c r="E334" s="261"/>
      <c r="F334" s="262"/>
      <c r="G334" s="261"/>
      <c r="H334" s="274"/>
      <c r="I334" s="256"/>
      <c r="J334" s="256"/>
      <c r="K334" s="381"/>
      <c r="L334" s="197"/>
    </row>
    <row r="335" spans="1:12" ht="18" customHeight="1" x14ac:dyDescent="0.25">
      <c r="A335" s="226" t="str">
        <f t="shared" si="6"/>
        <v/>
      </c>
      <c r="B335" s="260"/>
      <c r="C335" s="260"/>
      <c r="D335" s="261"/>
      <c r="E335" s="261"/>
      <c r="F335" s="262"/>
      <c r="G335" s="261"/>
      <c r="H335" s="274"/>
      <c r="I335" s="256"/>
      <c r="J335" s="256"/>
      <c r="K335" s="381"/>
      <c r="L335" s="197"/>
    </row>
    <row r="336" spans="1:12" ht="18" customHeight="1" x14ac:dyDescent="0.25">
      <c r="A336" s="226" t="str">
        <f t="shared" si="6"/>
        <v/>
      </c>
      <c r="B336" s="260"/>
      <c r="C336" s="260"/>
      <c r="D336" s="261"/>
      <c r="E336" s="261"/>
      <c r="F336" s="262"/>
      <c r="G336" s="261"/>
      <c r="H336" s="274"/>
      <c r="I336" s="256"/>
      <c r="J336" s="256"/>
      <c r="K336" s="381"/>
      <c r="L336" s="197"/>
    </row>
    <row r="337" spans="1:12" ht="18" customHeight="1" x14ac:dyDescent="0.25">
      <c r="A337" s="226" t="str">
        <f t="shared" si="6"/>
        <v/>
      </c>
      <c r="B337" s="260"/>
      <c r="C337" s="260"/>
      <c r="D337" s="261"/>
      <c r="E337" s="261"/>
      <c r="F337" s="262"/>
      <c r="G337" s="261"/>
      <c r="H337" s="274"/>
      <c r="I337" s="256"/>
      <c r="J337" s="256"/>
      <c r="K337" s="381"/>
      <c r="L337" s="197"/>
    </row>
    <row r="338" spans="1:12" ht="18" customHeight="1" x14ac:dyDescent="0.25">
      <c r="A338" s="226" t="str">
        <f t="shared" si="6"/>
        <v/>
      </c>
      <c r="B338" s="260"/>
      <c r="C338" s="260"/>
      <c r="D338" s="261"/>
      <c r="E338" s="261"/>
      <c r="F338" s="262"/>
      <c r="G338" s="261"/>
      <c r="H338" s="274"/>
      <c r="I338" s="256"/>
      <c r="J338" s="256"/>
      <c r="K338" s="381"/>
      <c r="L338" s="197"/>
    </row>
    <row r="339" spans="1:12" ht="18" customHeight="1" x14ac:dyDescent="0.25">
      <c r="A339" s="226" t="str">
        <f t="shared" si="6"/>
        <v/>
      </c>
      <c r="B339" s="260"/>
      <c r="C339" s="260"/>
      <c r="D339" s="261"/>
      <c r="E339" s="261"/>
      <c r="F339" s="262"/>
      <c r="G339" s="261"/>
      <c r="H339" s="274"/>
      <c r="I339" s="256"/>
      <c r="J339" s="256"/>
      <c r="K339" s="381"/>
      <c r="L339" s="197"/>
    </row>
    <row r="340" spans="1:12" ht="18" customHeight="1" x14ac:dyDescent="0.25">
      <c r="A340" s="226" t="str">
        <f t="shared" si="6"/>
        <v/>
      </c>
      <c r="B340" s="260"/>
      <c r="C340" s="260"/>
      <c r="D340" s="261"/>
      <c r="E340" s="261"/>
      <c r="F340" s="262"/>
      <c r="G340" s="261"/>
      <c r="H340" s="274"/>
      <c r="I340" s="256"/>
      <c r="J340" s="256"/>
      <c r="K340" s="381"/>
      <c r="L340" s="197"/>
    </row>
    <row r="341" spans="1:12" ht="18" customHeight="1" x14ac:dyDescent="0.25">
      <c r="A341" s="226" t="str">
        <f t="shared" si="6"/>
        <v/>
      </c>
      <c r="B341" s="260"/>
      <c r="C341" s="260"/>
      <c r="D341" s="261"/>
      <c r="E341" s="261"/>
      <c r="F341" s="262"/>
      <c r="G341" s="261"/>
      <c r="H341" s="274"/>
      <c r="I341" s="256"/>
      <c r="J341" s="256"/>
      <c r="K341" s="381"/>
      <c r="L341" s="197"/>
    </row>
    <row r="342" spans="1:12" ht="18" customHeight="1" x14ac:dyDescent="0.25">
      <c r="A342" s="226" t="str">
        <f t="shared" si="6"/>
        <v/>
      </c>
      <c r="B342" s="260"/>
      <c r="C342" s="260"/>
      <c r="D342" s="261"/>
      <c r="E342" s="261"/>
      <c r="F342" s="262"/>
      <c r="G342" s="261"/>
      <c r="H342" s="274"/>
      <c r="I342" s="256"/>
      <c r="J342" s="256"/>
      <c r="K342" s="381"/>
      <c r="L342" s="197"/>
    </row>
    <row r="343" spans="1:12" ht="18" customHeight="1" x14ac:dyDescent="0.25">
      <c r="A343" s="226" t="str">
        <f t="shared" si="6"/>
        <v/>
      </c>
      <c r="B343" s="260"/>
      <c r="C343" s="260"/>
      <c r="D343" s="261"/>
      <c r="E343" s="261"/>
      <c r="F343" s="262"/>
      <c r="G343" s="261"/>
      <c r="H343" s="274"/>
      <c r="I343" s="256"/>
      <c r="J343" s="256"/>
      <c r="K343" s="381"/>
      <c r="L343" s="197"/>
    </row>
    <row r="344" spans="1:12" ht="18" customHeight="1" x14ac:dyDescent="0.25">
      <c r="A344" s="226" t="str">
        <f t="shared" ref="A344:A407" si="7">IF(COUNTA(B344:J344)&gt;0,ROW()-ROW($A$22),"")</f>
        <v/>
      </c>
      <c r="B344" s="260"/>
      <c r="C344" s="260"/>
      <c r="D344" s="261"/>
      <c r="E344" s="261"/>
      <c r="F344" s="262"/>
      <c r="G344" s="261"/>
      <c r="H344" s="274"/>
      <c r="I344" s="256"/>
      <c r="J344" s="256"/>
      <c r="K344" s="381"/>
      <c r="L344" s="197"/>
    </row>
    <row r="345" spans="1:12" ht="18" customHeight="1" x14ac:dyDescent="0.25">
      <c r="A345" s="226" t="str">
        <f t="shared" si="7"/>
        <v/>
      </c>
      <c r="B345" s="260"/>
      <c r="C345" s="260"/>
      <c r="D345" s="261"/>
      <c r="E345" s="261"/>
      <c r="F345" s="262"/>
      <c r="G345" s="261"/>
      <c r="H345" s="274"/>
      <c r="I345" s="256"/>
      <c r="J345" s="256"/>
      <c r="K345" s="381"/>
      <c r="L345" s="197"/>
    </row>
    <row r="346" spans="1:12" ht="18" customHeight="1" x14ac:dyDescent="0.25">
      <c r="A346" s="226" t="str">
        <f t="shared" si="7"/>
        <v/>
      </c>
      <c r="B346" s="260"/>
      <c r="C346" s="260"/>
      <c r="D346" s="261"/>
      <c r="E346" s="261"/>
      <c r="F346" s="262"/>
      <c r="G346" s="261"/>
      <c r="H346" s="274"/>
      <c r="I346" s="256"/>
      <c r="J346" s="256"/>
      <c r="K346" s="381"/>
      <c r="L346" s="197"/>
    </row>
    <row r="347" spans="1:12" ht="18" customHeight="1" x14ac:dyDescent="0.25">
      <c r="A347" s="226" t="str">
        <f t="shared" si="7"/>
        <v/>
      </c>
      <c r="B347" s="260"/>
      <c r="C347" s="260"/>
      <c r="D347" s="261"/>
      <c r="E347" s="261"/>
      <c r="F347" s="262"/>
      <c r="G347" s="261"/>
      <c r="H347" s="274"/>
      <c r="I347" s="256"/>
      <c r="J347" s="256"/>
      <c r="K347" s="381"/>
      <c r="L347" s="197"/>
    </row>
    <row r="348" spans="1:12" ht="18" customHeight="1" x14ac:dyDescent="0.25">
      <c r="A348" s="226" t="str">
        <f t="shared" si="7"/>
        <v/>
      </c>
      <c r="B348" s="260"/>
      <c r="C348" s="260"/>
      <c r="D348" s="261"/>
      <c r="E348" s="261"/>
      <c r="F348" s="262"/>
      <c r="G348" s="261"/>
      <c r="H348" s="274"/>
      <c r="I348" s="256"/>
      <c r="J348" s="256"/>
      <c r="K348" s="381"/>
      <c r="L348" s="197"/>
    </row>
    <row r="349" spans="1:12" ht="18" customHeight="1" x14ac:dyDescent="0.25">
      <c r="A349" s="226" t="str">
        <f t="shared" si="7"/>
        <v/>
      </c>
      <c r="B349" s="260"/>
      <c r="C349" s="260"/>
      <c r="D349" s="261"/>
      <c r="E349" s="261"/>
      <c r="F349" s="262"/>
      <c r="G349" s="261"/>
      <c r="H349" s="274"/>
      <c r="I349" s="256"/>
      <c r="J349" s="256"/>
      <c r="K349" s="381"/>
      <c r="L349" s="197"/>
    </row>
    <row r="350" spans="1:12" ht="18" customHeight="1" x14ac:dyDescent="0.25">
      <c r="A350" s="226" t="str">
        <f t="shared" si="7"/>
        <v/>
      </c>
      <c r="B350" s="260"/>
      <c r="C350" s="260"/>
      <c r="D350" s="261"/>
      <c r="E350" s="261"/>
      <c r="F350" s="262"/>
      <c r="G350" s="261"/>
      <c r="H350" s="274"/>
      <c r="I350" s="256"/>
      <c r="J350" s="256"/>
      <c r="K350" s="381"/>
      <c r="L350" s="197"/>
    </row>
    <row r="351" spans="1:12" ht="18" customHeight="1" x14ac:dyDescent="0.25">
      <c r="A351" s="226" t="str">
        <f t="shared" si="7"/>
        <v/>
      </c>
      <c r="B351" s="260"/>
      <c r="C351" s="260"/>
      <c r="D351" s="261"/>
      <c r="E351" s="261"/>
      <c r="F351" s="262"/>
      <c r="G351" s="261"/>
      <c r="H351" s="274"/>
      <c r="I351" s="256"/>
      <c r="J351" s="256"/>
      <c r="K351" s="381"/>
      <c r="L351" s="197"/>
    </row>
    <row r="352" spans="1:12" ht="18" customHeight="1" x14ac:dyDescent="0.25">
      <c r="A352" s="226" t="str">
        <f t="shared" si="7"/>
        <v/>
      </c>
      <c r="B352" s="260"/>
      <c r="C352" s="260"/>
      <c r="D352" s="261"/>
      <c r="E352" s="261"/>
      <c r="F352" s="262"/>
      <c r="G352" s="261"/>
      <c r="H352" s="274"/>
      <c r="I352" s="256"/>
      <c r="J352" s="256"/>
      <c r="K352" s="381"/>
      <c r="L352" s="197"/>
    </row>
    <row r="353" spans="1:12" ht="18" customHeight="1" x14ac:dyDescent="0.25">
      <c r="A353" s="226" t="str">
        <f t="shared" si="7"/>
        <v/>
      </c>
      <c r="B353" s="260"/>
      <c r="C353" s="260"/>
      <c r="D353" s="261"/>
      <c r="E353" s="261"/>
      <c r="F353" s="262"/>
      <c r="G353" s="261"/>
      <c r="H353" s="274"/>
      <c r="I353" s="256"/>
      <c r="J353" s="256"/>
      <c r="K353" s="381"/>
      <c r="L353" s="197"/>
    </row>
    <row r="354" spans="1:12" ht="18" customHeight="1" x14ac:dyDescent="0.25">
      <c r="A354" s="226" t="str">
        <f t="shared" si="7"/>
        <v/>
      </c>
      <c r="B354" s="260"/>
      <c r="C354" s="260"/>
      <c r="D354" s="261"/>
      <c r="E354" s="261"/>
      <c r="F354" s="262"/>
      <c r="G354" s="261"/>
      <c r="H354" s="274"/>
      <c r="I354" s="256"/>
      <c r="J354" s="256"/>
      <c r="K354" s="381"/>
      <c r="L354" s="197"/>
    </row>
    <row r="355" spans="1:12" ht="18" customHeight="1" x14ac:dyDescent="0.25">
      <c r="A355" s="226" t="str">
        <f t="shared" si="7"/>
        <v/>
      </c>
      <c r="B355" s="260"/>
      <c r="C355" s="260"/>
      <c r="D355" s="261"/>
      <c r="E355" s="261"/>
      <c r="F355" s="262"/>
      <c r="G355" s="261"/>
      <c r="H355" s="274"/>
      <c r="I355" s="256"/>
      <c r="J355" s="256"/>
      <c r="K355" s="381"/>
      <c r="L355" s="197"/>
    </row>
    <row r="356" spans="1:12" ht="18" customHeight="1" x14ac:dyDescent="0.25">
      <c r="A356" s="226" t="str">
        <f t="shared" si="7"/>
        <v/>
      </c>
      <c r="B356" s="260"/>
      <c r="C356" s="260"/>
      <c r="D356" s="261"/>
      <c r="E356" s="261"/>
      <c r="F356" s="262"/>
      <c r="G356" s="261"/>
      <c r="H356" s="274"/>
      <c r="I356" s="256"/>
      <c r="J356" s="256"/>
      <c r="K356" s="381"/>
      <c r="L356" s="197"/>
    </row>
    <row r="357" spans="1:12" ht="18" customHeight="1" x14ac:dyDescent="0.25">
      <c r="A357" s="226" t="str">
        <f t="shared" si="7"/>
        <v/>
      </c>
      <c r="B357" s="260"/>
      <c r="C357" s="260"/>
      <c r="D357" s="261"/>
      <c r="E357" s="261"/>
      <c r="F357" s="262"/>
      <c r="G357" s="261"/>
      <c r="H357" s="274"/>
      <c r="I357" s="256"/>
      <c r="J357" s="256"/>
      <c r="K357" s="381"/>
      <c r="L357" s="197"/>
    </row>
    <row r="358" spans="1:12" ht="18" customHeight="1" x14ac:dyDescent="0.25">
      <c r="A358" s="226" t="str">
        <f t="shared" si="7"/>
        <v/>
      </c>
      <c r="B358" s="260"/>
      <c r="C358" s="260"/>
      <c r="D358" s="261"/>
      <c r="E358" s="261"/>
      <c r="F358" s="262"/>
      <c r="G358" s="261"/>
      <c r="H358" s="274"/>
      <c r="I358" s="256"/>
      <c r="J358" s="256"/>
      <c r="K358" s="381"/>
      <c r="L358" s="197"/>
    </row>
    <row r="359" spans="1:12" ht="18" customHeight="1" x14ac:dyDescent="0.25">
      <c r="A359" s="226" t="str">
        <f t="shared" si="7"/>
        <v/>
      </c>
      <c r="B359" s="260"/>
      <c r="C359" s="260"/>
      <c r="D359" s="261"/>
      <c r="E359" s="261"/>
      <c r="F359" s="262"/>
      <c r="G359" s="261"/>
      <c r="H359" s="274"/>
      <c r="I359" s="256"/>
      <c r="J359" s="256"/>
      <c r="K359" s="381"/>
      <c r="L359" s="197"/>
    </row>
    <row r="360" spans="1:12" ht="18" customHeight="1" x14ac:dyDescent="0.25">
      <c r="A360" s="226" t="str">
        <f t="shared" si="7"/>
        <v/>
      </c>
      <c r="B360" s="260"/>
      <c r="C360" s="260"/>
      <c r="D360" s="261"/>
      <c r="E360" s="261"/>
      <c r="F360" s="262"/>
      <c r="G360" s="261"/>
      <c r="H360" s="274"/>
      <c r="I360" s="256"/>
      <c r="J360" s="256"/>
      <c r="K360" s="381"/>
      <c r="L360" s="197"/>
    </row>
    <row r="361" spans="1:12" ht="18" customHeight="1" x14ac:dyDescent="0.25">
      <c r="A361" s="226" t="str">
        <f t="shared" si="7"/>
        <v/>
      </c>
      <c r="B361" s="260"/>
      <c r="C361" s="260"/>
      <c r="D361" s="261"/>
      <c r="E361" s="261"/>
      <c r="F361" s="262"/>
      <c r="G361" s="261"/>
      <c r="H361" s="274"/>
      <c r="I361" s="256"/>
      <c r="J361" s="256"/>
      <c r="K361" s="381"/>
      <c r="L361" s="197"/>
    </row>
    <row r="362" spans="1:12" ht="18" customHeight="1" x14ac:dyDescent="0.25">
      <c r="A362" s="226" t="str">
        <f t="shared" si="7"/>
        <v/>
      </c>
      <c r="B362" s="260"/>
      <c r="C362" s="260"/>
      <c r="D362" s="261"/>
      <c r="E362" s="261"/>
      <c r="F362" s="262"/>
      <c r="G362" s="261"/>
      <c r="H362" s="274"/>
      <c r="I362" s="256"/>
      <c r="J362" s="256"/>
      <c r="K362" s="381"/>
      <c r="L362" s="197"/>
    </row>
    <row r="363" spans="1:12" ht="18" customHeight="1" x14ac:dyDescent="0.25">
      <c r="A363" s="226" t="str">
        <f t="shared" si="7"/>
        <v/>
      </c>
      <c r="B363" s="260"/>
      <c r="C363" s="260"/>
      <c r="D363" s="261"/>
      <c r="E363" s="261"/>
      <c r="F363" s="262"/>
      <c r="G363" s="261"/>
      <c r="H363" s="274"/>
      <c r="I363" s="256"/>
      <c r="J363" s="256"/>
      <c r="K363" s="381"/>
      <c r="L363" s="197"/>
    </row>
    <row r="364" spans="1:12" ht="18" customHeight="1" x14ac:dyDescent="0.25">
      <c r="A364" s="226" t="str">
        <f t="shared" si="7"/>
        <v/>
      </c>
      <c r="B364" s="260"/>
      <c r="C364" s="260"/>
      <c r="D364" s="261"/>
      <c r="E364" s="261"/>
      <c r="F364" s="262"/>
      <c r="G364" s="261"/>
      <c r="H364" s="274"/>
      <c r="I364" s="256"/>
      <c r="J364" s="256"/>
      <c r="K364" s="381"/>
      <c r="L364" s="197"/>
    </row>
    <row r="365" spans="1:12" ht="18" customHeight="1" x14ac:dyDescent="0.25">
      <c r="A365" s="226" t="str">
        <f t="shared" si="7"/>
        <v/>
      </c>
      <c r="B365" s="260"/>
      <c r="C365" s="260"/>
      <c r="D365" s="261"/>
      <c r="E365" s="261"/>
      <c r="F365" s="262"/>
      <c r="G365" s="261"/>
      <c r="H365" s="274"/>
      <c r="I365" s="256"/>
      <c r="J365" s="256"/>
      <c r="K365" s="381"/>
      <c r="L365" s="197"/>
    </row>
    <row r="366" spans="1:12" ht="18" customHeight="1" x14ac:dyDescent="0.25">
      <c r="A366" s="226" t="str">
        <f t="shared" si="7"/>
        <v/>
      </c>
      <c r="B366" s="260"/>
      <c r="C366" s="260"/>
      <c r="D366" s="261"/>
      <c r="E366" s="261"/>
      <c r="F366" s="262"/>
      <c r="G366" s="261"/>
      <c r="H366" s="274"/>
      <c r="I366" s="256"/>
      <c r="J366" s="256"/>
      <c r="K366" s="381"/>
      <c r="L366" s="197"/>
    </row>
    <row r="367" spans="1:12" ht="18" customHeight="1" x14ac:dyDescent="0.25">
      <c r="A367" s="226" t="str">
        <f t="shared" si="7"/>
        <v/>
      </c>
      <c r="B367" s="260"/>
      <c r="C367" s="260"/>
      <c r="D367" s="261"/>
      <c r="E367" s="261"/>
      <c r="F367" s="262"/>
      <c r="G367" s="261"/>
      <c r="H367" s="274"/>
      <c r="I367" s="256"/>
      <c r="J367" s="256"/>
      <c r="K367" s="381"/>
      <c r="L367" s="197"/>
    </row>
    <row r="368" spans="1:12" ht="18" customHeight="1" x14ac:dyDescent="0.25">
      <c r="A368" s="226" t="str">
        <f t="shared" si="7"/>
        <v/>
      </c>
      <c r="B368" s="260"/>
      <c r="C368" s="260"/>
      <c r="D368" s="261"/>
      <c r="E368" s="261"/>
      <c r="F368" s="262"/>
      <c r="G368" s="261"/>
      <c r="H368" s="274"/>
      <c r="I368" s="256"/>
      <c r="J368" s="256"/>
      <c r="K368" s="381"/>
      <c r="L368" s="197"/>
    </row>
    <row r="369" spans="1:12" ht="18" customHeight="1" x14ac:dyDescent="0.25">
      <c r="A369" s="226" t="str">
        <f t="shared" si="7"/>
        <v/>
      </c>
      <c r="B369" s="260"/>
      <c r="C369" s="260"/>
      <c r="D369" s="261"/>
      <c r="E369" s="261"/>
      <c r="F369" s="262"/>
      <c r="G369" s="261"/>
      <c r="H369" s="274"/>
      <c r="I369" s="256"/>
      <c r="J369" s="256"/>
      <c r="K369" s="381"/>
      <c r="L369" s="197"/>
    </row>
    <row r="370" spans="1:12" ht="18" customHeight="1" x14ac:dyDescent="0.25">
      <c r="A370" s="226" t="str">
        <f t="shared" si="7"/>
        <v/>
      </c>
      <c r="B370" s="260"/>
      <c r="C370" s="260"/>
      <c r="D370" s="261"/>
      <c r="E370" s="261"/>
      <c r="F370" s="262"/>
      <c r="G370" s="261"/>
      <c r="H370" s="274"/>
      <c r="I370" s="256"/>
      <c r="J370" s="256"/>
      <c r="K370" s="381"/>
      <c r="L370" s="197"/>
    </row>
    <row r="371" spans="1:12" ht="18" customHeight="1" x14ac:dyDescent="0.25">
      <c r="A371" s="226" t="str">
        <f t="shared" si="7"/>
        <v/>
      </c>
      <c r="B371" s="260"/>
      <c r="C371" s="260"/>
      <c r="D371" s="261"/>
      <c r="E371" s="261"/>
      <c r="F371" s="262"/>
      <c r="G371" s="261"/>
      <c r="H371" s="274"/>
      <c r="I371" s="256"/>
      <c r="J371" s="256"/>
      <c r="K371" s="381"/>
      <c r="L371" s="197"/>
    </row>
    <row r="372" spans="1:12" ht="18" customHeight="1" x14ac:dyDescent="0.25">
      <c r="A372" s="226" t="str">
        <f t="shared" si="7"/>
        <v/>
      </c>
      <c r="B372" s="260"/>
      <c r="C372" s="260"/>
      <c r="D372" s="261"/>
      <c r="E372" s="261"/>
      <c r="F372" s="262"/>
      <c r="G372" s="261"/>
      <c r="H372" s="274"/>
      <c r="I372" s="256"/>
      <c r="J372" s="256"/>
      <c r="K372" s="381"/>
      <c r="L372" s="197"/>
    </row>
    <row r="373" spans="1:12" ht="18" customHeight="1" x14ac:dyDescent="0.25">
      <c r="A373" s="226" t="str">
        <f t="shared" si="7"/>
        <v/>
      </c>
      <c r="B373" s="260"/>
      <c r="C373" s="260"/>
      <c r="D373" s="261"/>
      <c r="E373" s="261"/>
      <c r="F373" s="262"/>
      <c r="G373" s="261"/>
      <c r="H373" s="274"/>
      <c r="I373" s="256"/>
      <c r="J373" s="256"/>
      <c r="K373" s="381"/>
      <c r="L373" s="197"/>
    </row>
    <row r="374" spans="1:12" ht="18" customHeight="1" x14ac:dyDescent="0.25">
      <c r="A374" s="226" t="str">
        <f t="shared" si="7"/>
        <v/>
      </c>
      <c r="B374" s="260"/>
      <c r="C374" s="260"/>
      <c r="D374" s="261"/>
      <c r="E374" s="261"/>
      <c r="F374" s="262"/>
      <c r="G374" s="261"/>
      <c r="H374" s="274"/>
      <c r="I374" s="256"/>
      <c r="J374" s="256"/>
      <c r="K374" s="381"/>
      <c r="L374" s="197"/>
    </row>
    <row r="375" spans="1:12" ht="18" customHeight="1" x14ac:dyDescent="0.25">
      <c r="A375" s="226" t="str">
        <f t="shared" si="7"/>
        <v/>
      </c>
      <c r="B375" s="260"/>
      <c r="C375" s="260"/>
      <c r="D375" s="261"/>
      <c r="E375" s="261"/>
      <c r="F375" s="262"/>
      <c r="G375" s="261"/>
      <c r="H375" s="274"/>
      <c r="I375" s="256"/>
      <c r="J375" s="256"/>
      <c r="K375" s="381"/>
      <c r="L375" s="197"/>
    </row>
    <row r="376" spans="1:12" ht="18" customHeight="1" x14ac:dyDescent="0.25">
      <c r="A376" s="226" t="str">
        <f t="shared" si="7"/>
        <v/>
      </c>
      <c r="B376" s="260"/>
      <c r="C376" s="260"/>
      <c r="D376" s="261"/>
      <c r="E376" s="261"/>
      <c r="F376" s="262"/>
      <c r="G376" s="261"/>
      <c r="H376" s="274"/>
      <c r="I376" s="256"/>
      <c r="J376" s="256"/>
      <c r="K376" s="381"/>
      <c r="L376" s="197"/>
    </row>
    <row r="377" spans="1:12" ht="18" customHeight="1" x14ac:dyDescent="0.25">
      <c r="A377" s="226" t="str">
        <f t="shared" si="7"/>
        <v/>
      </c>
      <c r="B377" s="260"/>
      <c r="C377" s="260"/>
      <c r="D377" s="261"/>
      <c r="E377" s="261"/>
      <c r="F377" s="262"/>
      <c r="G377" s="261"/>
      <c r="H377" s="274"/>
      <c r="I377" s="256"/>
      <c r="J377" s="256"/>
      <c r="K377" s="381"/>
      <c r="L377" s="197"/>
    </row>
    <row r="378" spans="1:12" ht="18" customHeight="1" x14ac:dyDescent="0.25">
      <c r="A378" s="226" t="str">
        <f t="shared" si="7"/>
        <v/>
      </c>
      <c r="B378" s="260"/>
      <c r="C378" s="260"/>
      <c r="D378" s="261"/>
      <c r="E378" s="261"/>
      <c r="F378" s="262"/>
      <c r="G378" s="261"/>
      <c r="H378" s="274"/>
      <c r="I378" s="256"/>
      <c r="J378" s="256"/>
      <c r="K378" s="381"/>
      <c r="L378" s="197"/>
    </row>
    <row r="379" spans="1:12" ht="18" customHeight="1" x14ac:dyDescent="0.25">
      <c r="A379" s="226" t="str">
        <f t="shared" si="7"/>
        <v/>
      </c>
      <c r="B379" s="260"/>
      <c r="C379" s="260"/>
      <c r="D379" s="261"/>
      <c r="E379" s="261"/>
      <c r="F379" s="262"/>
      <c r="G379" s="261"/>
      <c r="H379" s="274"/>
      <c r="I379" s="256"/>
      <c r="J379" s="256"/>
      <c r="K379" s="381"/>
      <c r="L379" s="197"/>
    </row>
    <row r="380" spans="1:12" ht="18" customHeight="1" x14ac:dyDescent="0.25">
      <c r="A380" s="226" t="str">
        <f t="shared" si="7"/>
        <v/>
      </c>
      <c r="B380" s="260"/>
      <c r="C380" s="260"/>
      <c r="D380" s="261"/>
      <c r="E380" s="261"/>
      <c r="F380" s="262"/>
      <c r="G380" s="261"/>
      <c r="H380" s="274"/>
      <c r="I380" s="256"/>
      <c r="J380" s="256"/>
      <c r="K380" s="381"/>
      <c r="L380" s="197"/>
    </row>
    <row r="381" spans="1:12" ht="18" customHeight="1" x14ac:dyDescent="0.25">
      <c r="A381" s="226" t="str">
        <f t="shared" si="7"/>
        <v/>
      </c>
      <c r="B381" s="260"/>
      <c r="C381" s="260"/>
      <c r="D381" s="261"/>
      <c r="E381" s="261"/>
      <c r="F381" s="262"/>
      <c r="G381" s="261"/>
      <c r="H381" s="274"/>
      <c r="I381" s="256"/>
      <c r="J381" s="256"/>
      <c r="K381" s="381"/>
      <c r="L381" s="197"/>
    </row>
    <row r="382" spans="1:12" ht="18" customHeight="1" x14ac:dyDescent="0.25">
      <c r="A382" s="226" t="str">
        <f t="shared" si="7"/>
        <v/>
      </c>
      <c r="B382" s="260"/>
      <c r="C382" s="260"/>
      <c r="D382" s="261"/>
      <c r="E382" s="261"/>
      <c r="F382" s="262"/>
      <c r="G382" s="261"/>
      <c r="H382" s="274"/>
      <c r="I382" s="256"/>
      <c r="J382" s="256"/>
      <c r="K382" s="381"/>
      <c r="L382" s="197"/>
    </row>
    <row r="383" spans="1:12" ht="18" customHeight="1" x14ac:dyDescent="0.25">
      <c r="A383" s="226" t="str">
        <f t="shared" si="7"/>
        <v/>
      </c>
      <c r="B383" s="260"/>
      <c r="C383" s="260"/>
      <c r="D383" s="261"/>
      <c r="E383" s="261"/>
      <c r="F383" s="262"/>
      <c r="G383" s="261"/>
      <c r="H383" s="274"/>
      <c r="I383" s="256"/>
      <c r="J383" s="256"/>
      <c r="K383" s="381"/>
      <c r="L383" s="197"/>
    </row>
    <row r="384" spans="1:12" ht="18" customHeight="1" x14ac:dyDescent="0.25">
      <c r="A384" s="226" t="str">
        <f t="shared" si="7"/>
        <v/>
      </c>
      <c r="B384" s="260"/>
      <c r="C384" s="260"/>
      <c r="D384" s="261"/>
      <c r="E384" s="261"/>
      <c r="F384" s="262"/>
      <c r="G384" s="261"/>
      <c r="H384" s="274"/>
      <c r="I384" s="256"/>
      <c r="J384" s="256"/>
      <c r="K384" s="381"/>
      <c r="L384" s="197"/>
    </row>
    <row r="385" spans="1:12" ht="18" customHeight="1" x14ac:dyDescent="0.25">
      <c r="A385" s="226" t="str">
        <f t="shared" si="7"/>
        <v/>
      </c>
      <c r="B385" s="260"/>
      <c r="C385" s="260"/>
      <c r="D385" s="261"/>
      <c r="E385" s="261"/>
      <c r="F385" s="262"/>
      <c r="G385" s="261"/>
      <c r="H385" s="274"/>
      <c r="I385" s="256"/>
      <c r="J385" s="256"/>
      <c r="K385" s="381"/>
      <c r="L385" s="197"/>
    </row>
    <row r="386" spans="1:12" ht="18" customHeight="1" x14ac:dyDescent="0.25">
      <c r="A386" s="226" t="str">
        <f t="shared" si="7"/>
        <v/>
      </c>
      <c r="B386" s="260"/>
      <c r="C386" s="260"/>
      <c r="D386" s="261"/>
      <c r="E386" s="261"/>
      <c r="F386" s="262"/>
      <c r="G386" s="261"/>
      <c r="H386" s="274"/>
      <c r="I386" s="256"/>
      <c r="J386" s="256"/>
      <c r="K386" s="381"/>
      <c r="L386" s="197"/>
    </row>
    <row r="387" spans="1:12" ht="18" customHeight="1" x14ac:dyDescent="0.25">
      <c r="A387" s="226" t="str">
        <f t="shared" si="7"/>
        <v/>
      </c>
      <c r="B387" s="260"/>
      <c r="C387" s="260"/>
      <c r="D387" s="261"/>
      <c r="E387" s="261"/>
      <c r="F387" s="262"/>
      <c r="G387" s="261"/>
      <c r="H387" s="274"/>
      <c r="I387" s="256"/>
      <c r="J387" s="256"/>
      <c r="K387" s="381"/>
      <c r="L387" s="197"/>
    </row>
    <row r="388" spans="1:12" ht="18" customHeight="1" x14ac:dyDescent="0.25">
      <c r="A388" s="226" t="str">
        <f t="shared" si="7"/>
        <v/>
      </c>
      <c r="B388" s="260"/>
      <c r="C388" s="260"/>
      <c r="D388" s="261"/>
      <c r="E388" s="261"/>
      <c r="F388" s="262"/>
      <c r="G388" s="261"/>
      <c r="H388" s="274"/>
      <c r="I388" s="256"/>
      <c r="J388" s="256"/>
      <c r="K388" s="381"/>
      <c r="L388" s="197"/>
    </row>
    <row r="389" spans="1:12" ht="18" customHeight="1" x14ac:dyDescent="0.25">
      <c r="A389" s="226" t="str">
        <f t="shared" si="7"/>
        <v/>
      </c>
      <c r="B389" s="260"/>
      <c r="C389" s="260"/>
      <c r="D389" s="261"/>
      <c r="E389" s="261"/>
      <c r="F389" s="262"/>
      <c r="G389" s="261"/>
      <c r="H389" s="274"/>
      <c r="I389" s="256"/>
      <c r="J389" s="256"/>
      <c r="K389" s="381"/>
      <c r="L389" s="197"/>
    </row>
    <row r="390" spans="1:12" ht="18" customHeight="1" x14ac:dyDescent="0.25">
      <c r="A390" s="226" t="str">
        <f t="shared" si="7"/>
        <v/>
      </c>
      <c r="B390" s="260"/>
      <c r="C390" s="260"/>
      <c r="D390" s="261"/>
      <c r="E390" s="261"/>
      <c r="F390" s="262"/>
      <c r="G390" s="261"/>
      <c r="H390" s="274"/>
      <c r="I390" s="256"/>
      <c r="J390" s="256"/>
      <c r="K390" s="381"/>
      <c r="L390" s="197"/>
    </row>
    <row r="391" spans="1:12" ht="18" customHeight="1" x14ac:dyDescent="0.25">
      <c r="A391" s="226" t="str">
        <f t="shared" si="7"/>
        <v/>
      </c>
      <c r="B391" s="260"/>
      <c r="C391" s="260"/>
      <c r="D391" s="261"/>
      <c r="E391" s="261"/>
      <c r="F391" s="262"/>
      <c r="G391" s="261"/>
      <c r="H391" s="274"/>
      <c r="I391" s="256"/>
      <c r="J391" s="256"/>
      <c r="K391" s="381"/>
      <c r="L391" s="197"/>
    </row>
    <row r="392" spans="1:12" ht="18" customHeight="1" x14ac:dyDescent="0.25">
      <c r="A392" s="226" t="str">
        <f t="shared" si="7"/>
        <v/>
      </c>
      <c r="B392" s="260"/>
      <c r="C392" s="260"/>
      <c r="D392" s="261"/>
      <c r="E392" s="261"/>
      <c r="F392" s="262"/>
      <c r="G392" s="261"/>
      <c r="H392" s="274"/>
      <c r="I392" s="256"/>
      <c r="J392" s="256"/>
      <c r="K392" s="381"/>
      <c r="L392" s="197"/>
    </row>
    <row r="393" spans="1:12" ht="18" customHeight="1" x14ac:dyDescent="0.25">
      <c r="A393" s="226" t="str">
        <f t="shared" si="7"/>
        <v/>
      </c>
      <c r="B393" s="260"/>
      <c r="C393" s="260"/>
      <c r="D393" s="261"/>
      <c r="E393" s="261"/>
      <c r="F393" s="262"/>
      <c r="G393" s="261"/>
      <c r="H393" s="274"/>
      <c r="I393" s="256"/>
      <c r="J393" s="256"/>
      <c r="K393" s="381"/>
      <c r="L393" s="197"/>
    </row>
    <row r="394" spans="1:12" ht="18" customHeight="1" x14ac:dyDescent="0.25">
      <c r="A394" s="226" t="str">
        <f t="shared" si="7"/>
        <v/>
      </c>
      <c r="B394" s="260"/>
      <c r="C394" s="260"/>
      <c r="D394" s="261"/>
      <c r="E394" s="261"/>
      <c r="F394" s="262"/>
      <c r="G394" s="261"/>
      <c r="H394" s="274"/>
      <c r="I394" s="256"/>
      <c r="J394" s="256"/>
      <c r="K394" s="381"/>
      <c r="L394" s="197"/>
    </row>
    <row r="395" spans="1:12" ht="18" customHeight="1" x14ac:dyDescent="0.25">
      <c r="A395" s="226" t="str">
        <f t="shared" si="7"/>
        <v/>
      </c>
      <c r="B395" s="260"/>
      <c r="C395" s="260"/>
      <c r="D395" s="261"/>
      <c r="E395" s="261"/>
      <c r="F395" s="262"/>
      <c r="G395" s="261"/>
      <c r="H395" s="274"/>
      <c r="I395" s="256"/>
      <c r="J395" s="256"/>
      <c r="K395" s="381"/>
      <c r="L395" s="197"/>
    </row>
    <row r="396" spans="1:12" ht="18" customHeight="1" x14ac:dyDescent="0.25">
      <c r="A396" s="226" t="str">
        <f t="shared" si="7"/>
        <v/>
      </c>
      <c r="B396" s="260"/>
      <c r="C396" s="260"/>
      <c r="D396" s="261"/>
      <c r="E396" s="261"/>
      <c r="F396" s="262"/>
      <c r="G396" s="261"/>
      <c r="H396" s="274"/>
      <c r="I396" s="256"/>
      <c r="J396" s="256"/>
      <c r="K396" s="381"/>
      <c r="L396" s="197"/>
    </row>
    <row r="397" spans="1:12" ht="18" customHeight="1" x14ac:dyDescent="0.25">
      <c r="A397" s="226" t="str">
        <f t="shared" si="7"/>
        <v/>
      </c>
      <c r="B397" s="260"/>
      <c r="C397" s="260"/>
      <c r="D397" s="261"/>
      <c r="E397" s="261"/>
      <c r="F397" s="262"/>
      <c r="G397" s="261"/>
      <c r="H397" s="274"/>
      <c r="I397" s="256"/>
      <c r="J397" s="256"/>
      <c r="K397" s="381"/>
      <c r="L397" s="197"/>
    </row>
    <row r="398" spans="1:12" ht="18" customHeight="1" x14ac:dyDescent="0.25">
      <c r="A398" s="226" t="str">
        <f t="shared" si="7"/>
        <v/>
      </c>
      <c r="B398" s="260"/>
      <c r="C398" s="260"/>
      <c r="D398" s="261"/>
      <c r="E398" s="261"/>
      <c r="F398" s="262"/>
      <c r="G398" s="261"/>
      <c r="H398" s="274"/>
      <c r="I398" s="256"/>
      <c r="J398" s="256"/>
      <c r="K398" s="381"/>
      <c r="L398" s="197"/>
    </row>
    <row r="399" spans="1:12" ht="18" customHeight="1" x14ac:dyDescent="0.25">
      <c r="A399" s="226" t="str">
        <f t="shared" si="7"/>
        <v/>
      </c>
      <c r="B399" s="260"/>
      <c r="C399" s="260"/>
      <c r="D399" s="261"/>
      <c r="E399" s="261"/>
      <c r="F399" s="262"/>
      <c r="G399" s="261"/>
      <c r="H399" s="274"/>
      <c r="I399" s="256"/>
      <c r="J399" s="256"/>
      <c r="K399" s="381"/>
      <c r="L399" s="197"/>
    </row>
    <row r="400" spans="1:12" ht="18" customHeight="1" x14ac:dyDescent="0.25">
      <c r="A400" s="226" t="str">
        <f t="shared" si="7"/>
        <v/>
      </c>
      <c r="B400" s="260"/>
      <c r="C400" s="260"/>
      <c r="D400" s="261"/>
      <c r="E400" s="261"/>
      <c r="F400" s="262"/>
      <c r="G400" s="261"/>
      <c r="H400" s="274"/>
      <c r="I400" s="256"/>
      <c r="J400" s="256"/>
      <c r="K400" s="381"/>
      <c r="L400" s="197"/>
    </row>
    <row r="401" spans="1:12" ht="18" customHeight="1" x14ac:dyDescent="0.25">
      <c r="A401" s="226" t="str">
        <f t="shared" si="7"/>
        <v/>
      </c>
      <c r="B401" s="260"/>
      <c r="C401" s="260"/>
      <c r="D401" s="261"/>
      <c r="E401" s="261"/>
      <c r="F401" s="262"/>
      <c r="G401" s="261"/>
      <c r="H401" s="274"/>
      <c r="I401" s="256"/>
      <c r="J401" s="256"/>
      <c r="K401" s="381"/>
      <c r="L401" s="197"/>
    </row>
    <row r="402" spans="1:12" ht="18" customHeight="1" x14ac:dyDescent="0.25">
      <c r="A402" s="226" t="str">
        <f t="shared" si="7"/>
        <v/>
      </c>
      <c r="B402" s="260"/>
      <c r="C402" s="260"/>
      <c r="D402" s="261"/>
      <c r="E402" s="261"/>
      <c r="F402" s="262"/>
      <c r="G402" s="261"/>
      <c r="H402" s="274"/>
      <c r="I402" s="256"/>
      <c r="J402" s="256"/>
      <c r="K402" s="381"/>
      <c r="L402" s="197"/>
    </row>
    <row r="403" spans="1:12" ht="18" customHeight="1" x14ac:dyDescent="0.25">
      <c r="A403" s="226" t="str">
        <f t="shared" si="7"/>
        <v/>
      </c>
      <c r="B403" s="260"/>
      <c r="C403" s="260"/>
      <c r="D403" s="261"/>
      <c r="E403" s="261"/>
      <c r="F403" s="262"/>
      <c r="G403" s="261"/>
      <c r="H403" s="274"/>
      <c r="I403" s="256"/>
      <c r="J403" s="256"/>
      <c r="K403" s="381"/>
      <c r="L403" s="197"/>
    </row>
    <row r="404" spans="1:12" ht="18" customHeight="1" x14ac:dyDescent="0.25">
      <c r="A404" s="226" t="str">
        <f t="shared" si="7"/>
        <v/>
      </c>
      <c r="B404" s="260"/>
      <c r="C404" s="260"/>
      <c r="D404" s="261"/>
      <c r="E404" s="261"/>
      <c r="F404" s="262"/>
      <c r="G404" s="261"/>
      <c r="H404" s="274"/>
      <c r="I404" s="256"/>
      <c r="J404" s="256"/>
      <c r="K404" s="381"/>
      <c r="L404" s="197"/>
    </row>
    <row r="405" spans="1:12" ht="18" customHeight="1" x14ac:dyDescent="0.25">
      <c r="A405" s="226" t="str">
        <f t="shared" si="7"/>
        <v/>
      </c>
      <c r="B405" s="260"/>
      <c r="C405" s="260"/>
      <c r="D405" s="261"/>
      <c r="E405" s="261"/>
      <c r="F405" s="262"/>
      <c r="G405" s="261"/>
      <c r="H405" s="274"/>
      <c r="I405" s="256"/>
      <c r="J405" s="256"/>
      <c r="K405" s="381"/>
      <c r="L405" s="197"/>
    </row>
    <row r="406" spans="1:12" ht="18" customHeight="1" x14ac:dyDescent="0.25">
      <c r="A406" s="226" t="str">
        <f t="shared" si="7"/>
        <v/>
      </c>
      <c r="B406" s="260"/>
      <c r="C406" s="260"/>
      <c r="D406" s="261"/>
      <c r="E406" s="261"/>
      <c r="F406" s="262"/>
      <c r="G406" s="261"/>
      <c r="H406" s="274"/>
      <c r="I406" s="256"/>
      <c r="J406" s="256"/>
      <c r="K406" s="381"/>
      <c r="L406" s="197"/>
    </row>
    <row r="407" spans="1:12" ht="18" customHeight="1" x14ac:dyDescent="0.25">
      <c r="A407" s="226" t="str">
        <f t="shared" si="7"/>
        <v/>
      </c>
      <c r="B407" s="260"/>
      <c r="C407" s="260"/>
      <c r="D407" s="261"/>
      <c r="E407" s="261"/>
      <c r="F407" s="262"/>
      <c r="G407" s="261"/>
      <c r="H407" s="274"/>
      <c r="I407" s="256"/>
      <c r="J407" s="256"/>
      <c r="K407" s="381"/>
      <c r="L407" s="197"/>
    </row>
    <row r="408" spans="1:12" ht="18" customHeight="1" x14ac:dyDescent="0.25">
      <c r="A408" s="226" t="str">
        <f t="shared" ref="A408:A471" si="8">IF(COUNTA(B408:J408)&gt;0,ROW()-ROW($A$22),"")</f>
        <v/>
      </c>
      <c r="B408" s="260"/>
      <c r="C408" s="260"/>
      <c r="D408" s="261"/>
      <c r="E408" s="261"/>
      <c r="F408" s="262"/>
      <c r="G408" s="261"/>
      <c r="H408" s="274"/>
      <c r="I408" s="256"/>
      <c r="J408" s="256"/>
      <c r="K408" s="381"/>
      <c r="L408" s="197"/>
    </row>
    <row r="409" spans="1:12" ht="18" customHeight="1" x14ac:dyDescent="0.25">
      <c r="A409" s="226" t="str">
        <f t="shared" si="8"/>
        <v/>
      </c>
      <c r="B409" s="260"/>
      <c r="C409" s="260"/>
      <c r="D409" s="261"/>
      <c r="E409" s="261"/>
      <c r="F409" s="262"/>
      <c r="G409" s="261"/>
      <c r="H409" s="274"/>
      <c r="I409" s="256"/>
      <c r="J409" s="256"/>
      <c r="K409" s="381"/>
      <c r="L409" s="197"/>
    </row>
    <row r="410" spans="1:12" ht="18" customHeight="1" x14ac:dyDescent="0.25">
      <c r="A410" s="226" t="str">
        <f t="shared" si="8"/>
        <v/>
      </c>
      <c r="B410" s="260"/>
      <c r="C410" s="260"/>
      <c r="D410" s="261"/>
      <c r="E410" s="261"/>
      <c r="F410" s="262"/>
      <c r="G410" s="261"/>
      <c r="H410" s="274"/>
      <c r="I410" s="256"/>
      <c r="J410" s="256"/>
      <c r="K410" s="381"/>
      <c r="L410" s="197"/>
    </row>
    <row r="411" spans="1:12" ht="18" customHeight="1" x14ac:dyDescent="0.25">
      <c r="A411" s="226" t="str">
        <f t="shared" si="8"/>
        <v/>
      </c>
      <c r="B411" s="260"/>
      <c r="C411" s="260"/>
      <c r="D411" s="261"/>
      <c r="E411" s="261"/>
      <c r="F411" s="262"/>
      <c r="G411" s="261"/>
      <c r="H411" s="274"/>
      <c r="I411" s="256"/>
      <c r="J411" s="256"/>
      <c r="K411" s="381"/>
      <c r="L411" s="197"/>
    </row>
    <row r="412" spans="1:12" ht="18" customHeight="1" x14ac:dyDescent="0.25">
      <c r="A412" s="226" t="str">
        <f t="shared" si="8"/>
        <v/>
      </c>
      <c r="B412" s="260"/>
      <c r="C412" s="260"/>
      <c r="D412" s="261"/>
      <c r="E412" s="261"/>
      <c r="F412" s="262"/>
      <c r="G412" s="261"/>
      <c r="H412" s="274"/>
      <c r="I412" s="256"/>
      <c r="J412" s="256"/>
      <c r="K412" s="381"/>
      <c r="L412" s="197"/>
    </row>
    <row r="413" spans="1:12" ht="18" customHeight="1" x14ac:dyDescent="0.25">
      <c r="A413" s="226" t="str">
        <f t="shared" si="8"/>
        <v/>
      </c>
      <c r="B413" s="260"/>
      <c r="C413" s="260"/>
      <c r="D413" s="261"/>
      <c r="E413" s="261"/>
      <c r="F413" s="262"/>
      <c r="G413" s="261"/>
      <c r="H413" s="274"/>
      <c r="I413" s="256"/>
      <c r="J413" s="256"/>
      <c r="K413" s="381"/>
      <c r="L413" s="197"/>
    </row>
    <row r="414" spans="1:12" ht="18" customHeight="1" x14ac:dyDescent="0.25">
      <c r="A414" s="226" t="str">
        <f t="shared" si="8"/>
        <v/>
      </c>
      <c r="B414" s="260"/>
      <c r="C414" s="260"/>
      <c r="D414" s="261"/>
      <c r="E414" s="261"/>
      <c r="F414" s="262"/>
      <c r="G414" s="261"/>
      <c r="H414" s="274"/>
      <c r="I414" s="256"/>
      <c r="J414" s="256"/>
      <c r="K414" s="381"/>
      <c r="L414" s="197"/>
    </row>
    <row r="415" spans="1:12" ht="18" customHeight="1" x14ac:dyDescent="0.25">
      <c r="A415" s="226" t="str">
        <f t="shared" si="8"/>
        <v/>
      </c>
      <c r="B415" s="260"/>
      <c r="C415" s="260"/>
      <c r="D415" s="261"/>
      <c r="E415" s="261"/>
      <c r="F415" s="262"/>
      <c r="G415" s="261"/>
      <c r="H415" s="274"/>
      <c r="I415" s="256"/>
      <c r="J415" s="256"/>
      <c r="K415" s="381"/>
      <c r="L415" s="197"/>
    </row>
    <row r="416" spans="1:12" ht="18" customHeight="1" x14ac:dyDescent="0.25">
      <c r="A416" s="226" t="str">
        <f t="shared" si="8"/>
        <v/>
      </c>
      <c r="B416" s="260"/>
      <c r="C416" s="260"/>
      <c r="D416" s="261"/>
      <c r="E416" s="261"/>
      <c r="F416" s="262"/>
      <c r="G416" s="261"/>
      <c r="H416" s="274"/>
      <c r="I416" s="256"/>
      <c r="J416" s="256"/>
      <c r="K416" s="381"/>
      <c r="L416" s="197"/>
    </row>
    <row r="417" spans="1:12" ht="18" customHeight="1" x14ac:dyDescent="0.25">
      <c r="A417" s="226" t="str">
        <f t="shared" si="8"/>
        <v/>
      </c>
      <c r="B417" s="260"/>
      <c r="C417" s="260"/>
      <c r="D417" s="261"/>
      <c r="E417" s="261"/>
      <c r="F417" s="262"/>
      <c r="G417" s="261"/>
      <c r="H417" s="274"/>
      <c r="I417" s="256"/>
      <c r="J417" s="256"/>
      <c r="K417" s="381"/>
      <c r="L417" s="197"/>
    </row>
    <row r="418" spans="1:12" ht="18" customHeight="1" x14ac:dyDescent="0.25">
      <c r="A418" s="226" t="str">
        <f t="shared" si="8"/>
        <v/>
      </c>
      <c r="B418" s="260"/>
      <c r="C418" s="260"/>
      <c r="D418" s="261"/>
      <c r="E418" s="261"/>
      <c r="F418" s="262"/>
      <c r="G418" s="261"/>
      <c r="H418" s="274"/>
      <c r="I418" s="256"/>
      <c r="J418" s="256"/>
      <c r="K418" s="381"/>
      <c r="L418" s="197"/>
    </row>
    <row r="419" spans="1:12" ht="18" customHeight="1" x14ac:dyDescent="0.25">
      <c r="A419" s="226" t="str">
        <f t="shared" si="8"/>
        <v/>
      </c>
      <c r="B419" s="260"/>
      <c r="C419" s="260"/>
      <c r="D419" s="261"/>
      <c r="E419" s="261"/>
      <c r="F419" s="262"/>
      <c r="G419" s="261"/>
      <c r="H419" s="274"/>
      <c r="I419" s="256"/>
      <c r="J419" s="256"/>
      <c r="K419" s="381"/>
      <c r="L419" s="197"/>
    </row>
    <row r="420" spans="1:12" ht="18" customHeight="1" x14ac:dyDescent="0.25">
      <c r="A420" s="226" t="str">
        <f t="shared" si="8"/>
        <v/>
      </c>
      <c r="B420" s="260"/>
      <c r="C420" s="260"/>
      <c r="D420" s="261"/>
      <c r="E420" s="261"/>
      <c r="F420" s="262"/>
      <c r="G420" s="261"/>
      <c r="H420" s="274"/>
      <c r="I420" s="256"/>
      <c r="J420" s="256"/>
      <c r="K420" s="381"/>
      <c r="L420" s="197"/>
    </row>
    <row r="421" spans="1:12" ht="18" customHeight="1" x14ac:dyDescent="0.25">
      <c r="A421" s="226" t="str">
        <f t="shared" si="8"/>
        <v/>
      </c>
      <c r="B421" s="260"/>
      <c r="C421" s="260"/>
      <c r="D421" s="261"/>
      <c r="E421" s="261"/>
      <c r="F421" s="262"/>
      <c r="G421" s="261"/>
      <c r="H421" s="274"/>
      <c r="I421" s="256"/>
      <c r="J421" s="256"/>
      <c r="K421" s="381"/>
      <c r="L421" s="197"/>
    </row>
    <row r="422" spans="1:12" ht="18" customHeight="1" x14ac:dyDescent="0.25">
      <c r="A422" s="226" t="str">
        <f t="shared" si="8"/>
        <v/>
      </c>
      <c r="B422" s="260"/>
      <c r="C422" s="260"/>
      <c r="D422" s="261"/>
      <c r="E422" s="261"/>
      <c r="F422" s="262"/>
      <c r="G422" s="261"/>
      <c r="H422" s="274"/>
      <c r="I422" s="256"/>
      <c r="J422" s="256"/>
      <c r="K422" s="381"/>
      <c r="L422" s="197"/>
    </row>
    <row r="423" spans="1:12" ht="18" customHeight="1" x14ac:dyDescent="0.25">
      <c r="A423" s="226" t="str">
        <f t="shared" si="8"/>
        <v/>
      </c>
      <c r="B423" s="260"/>
      <c r="C423" s="260"/>
      <c r="D423" s="261"/>
      <c r="E423" s="261"/>
      <c r="F423" s="262"/>
      <c r="G423" s="261"/>
      <c r="H423" s="274"/>
      <c r="I423" s="256"/>
      <c r="J423" s="256"/>
      <c r="K423" s="381"/>
      <c r="L423" s="197"/>
    </row>
    <row r="424" spans="1:12" ht="18" customHeight="1" x14ac:dyDescent="0.25">
      <c r="A424" s="226" t="str">
        <f t="shared" si="8"/>
        <v/>
      </c>
      <c r="B424" s="260"/>
      <c r="C424" s="260"/>
      <c r="D424" s="261"/>
      <c r="E424" s="261"/>
      <c r="F424" s="262"/>
      <c r="G424" s="261"/>
      <c r="H424" s="274"/>
      <c r="I424" s="256"/>
      <c r="J424" s="256"/>
      <c r="K424" s="381"/>
      <c r="L424" s="197"/>
    </row>
    <row r="425" spans="1:12" ht="18" customHeight="1" x14ac:dyDescent="0.25">
      <c r="A425" s="226" t="str">
        <f t="shared" si="8"/>
        <v/>
      </c>
      <c r="B425" s="260"/>
      <c r="C425" s="260"/>
      <c r="D425" s="261"/>
      <c r="E425" s="261"/>
      <c r="F425" s="262"/>
      <c r="G425" s="261"/>
      <c r="H425" s="274"/>
      <c r="I425" s="256"/>
      <c r="J425" s="256"/>
      <c r="K425" s="381"/>
      <c r="L425" s="197"/>
    </row>
    <row r="426" spans="1:12" ht="18" customHeight="1" x14ac:dyDescent="0.25">
      <c r="A426" s="226" t="str">
        <f t="shared" si="8"/>
        <v/>
      </c>
      <c r="B426" s="260"/>
      <c r="C426" s="260"/>
      <c r="D426" s="261"/>
      <c r="E426" s="261"/>
      <c r="F426" s="262"/>
      <c r="G426" s="261"/>
      <c r="H426" s="274"/>
      <c r="I426" s="256"/>
      <c r="J426" s="256"/>
      <c r="K426" s="381"/>
      <c r="L426" s="197"/>
    </row>
    <row r="427" spans="1:12" ht="18" customHeight="1" x14ac:dyDescent="0.25">
      <c r="A427" s="226" t="str">
        <f t="shared" si="8"/>
        <v/>
      </c>
      <c r="B427" s="260"/>
      <c r="C427" s="260"/>
      <c r="D427" s="261"/>
      <c r="E427" s="261"/>
      <c r="F427" s="262"/>
      <c r="G427" s="261"/>
      <c r="H427" s="274"/>
      <c r="I427" s="256"/>
      <c r="J427" s="256"/>
      <c r="K427" s="381"/>
      <c r="L427" s="197"/>
    </row>
    <row r="428" spans="1:12" ht="18" customHeight="1" x14ac:dyDescent="0.25">
      <c r="A428" s="226" t="str">
        <f t="shared" si="8"/>
        <v/>
      </c>
      <c r="B428" s="260"/>
      <c r="C428" s="260"/>
      <c r="D428" s="261"/>
      <c r="E428" s="261"/>
      <c r="F428" s="262"/>
      <c r="G428" s="261"/>
      <c r="H428" s="274"/>
      <c r="I428" s="256"/>
      <c r="J428" s="256"/>
      <c r="K428" s="381"/>
      <c r="L428" s="197"/>
    </row>
    <row r="429" spans="1:12" ht="18" customHeight="1" x14ac:dyDescent="0.25">
      <c r="A429" s="226" t="str">
        <f t="shared" si="8"/>
        <v/>
      </c>
      <c r="B429" s="260"/>
      <c r="C429" s="260"/>
      <c r="D429" s="261"/>
      <c r="E429" s="261"/>
      <c r="F429" s="262"/>
      <c r="G429" s="261"/>
      <c r="H429" s="274"/>
      <c r="I429" s="256"/>
      <c r="J429" s="256"/>
      <c r="K429" s="381"/>
      <c r="L429" s="197"/>
    </row>
    <row r="430" spans="1:12" ht="18" customHeight="1" x14ac:dyDescent="0.25">
      <c r="A430" s="226" t="str">
        <f t="shared" si="8"/>
        <v/>
      </c>
      <c r="B430" s="260"/>
      <c r="C430" s="260"/>
      <c r="D430" s="261"/>
      <c r="E430" s="261"/>
      <c r="F430" s="262"/>
      <c r="G430" s="261"/>
      <c r="H430" s="274"/>
      <c r="I430" s="256"/>
      <c r="J430" s="256"/>
      <c r="K430" s="381"/>
      <c r="L430" s="197"/>
    </row>
    <row r="431" spans="1:12" ht="18" customHeight="1" x14ac:dyDescent="0.25">
      <c r="A431" s="226" t="str">
        <f t="shared" si="8"/>
        <v/>
      </c>
      <c r="B431" s="260"/>
      <c r="C431" s="260"/>
      <c r="D431" s="261"/>
      <c r="E431" s="261"/>
      <c r="F431" s="262"/>
      <c r="G431" s="261"/>
      <c r="H431" s="274"/>
      <c r="I431" s="256"/>
      <c r="J431" s="256"/>
      <c r="K431" s="381"/>
      <c r="L431" s="197"/>
    </row>
    <row r="432" spans="1:12" ht="18" customHeight="1" x14ac:dyDescent="0.25">
      <c r="A432" s="226" t="str">
        <f t="shared" si="8"/>
        <v/>
      </c>
      <c r="B432" s="260"/>
      <c r="C432" s="260"/>
      <c r="D432" s="261"/>
      <c r="E432" s="261"/>
      <c r="F432" s="262"/>
      <c r="G432" s="261"/>
      <c r="H432" s="274"/>
      <c r="I432" s="256"/>
      <c r="J432" s="256"/>
      <c r="K432" s="381"/>
      <c r="L432" s="197"/>
    </row>
    <row r="433" spans="1:12" ht="18" customHeight="1" x14ac:dyDescent="0.25">
      <c r="A433" s="226" t="str">
        <f t="shared" si="8"/>
        <v/>
      </c>
      <c r="B433" s="260"/>
      <c r="C433" s="260"/>
      <c r="D433" s="261"/>
      <c r="E433" s="261"/>
      <c r="F433" s="262"/>
      <c r="G433" s="261"/>
      <c r="H433" s="274"/>
      <c r="I433" s="256"/>
      <c r="J433" s="256"/>
      <c r="K433" s="381"/>
      <c r="L433" s="197"/>
    </row>
    <row r="434" spans="1:12" ht="18" customHeight="1" x14ac:dyDescent="0.25">
      <c r="A434" s="226" t="str">
        <f t="shared" si="8"/>
        <v/>
      </c>
      <c r="B434" s="260"/>
      <c r="C434" s="260"/>
      <c r="D434" s="261"/>
      <c r="E434" s="261"/>
      <c r="F434" s="262"/>
      <c r="G434" s="261"/>
      <c r="H434" s="274"/>
      <c r="I434" s="256"/>
      <c r="J434" s="256"/>
      <c r="K434" s="381"/>
      <c r="L434" s="197"/>
    </row>
    <row r="435" spans="1:12" ht="18" customHeight="1" x14ac:dyDescent="0.25">
      <c r="A435" s="226" t="str">
        <f t="shared" si="8"/>
        <v/>
      </c>
      <c r="B435" s="260"/>
      <c r="C435" s="260"/>
      <c r="D435" s="261"/>
      <c r="E435" s="261"/>
      <c r="F435" s="262"/>
      <c r="G435" s="261"/>
      <c r="H435" s="274"/>
      <c r="I435" s="256"/>
      <c r="J435" s="256"/>
      <c r="K435" s="381"/>
      <c r="L435" s="197"/>
    </row>
    <row r="436" spans="1:12" ht="18" customHeight="1" x14ac:dyDescent="0.25">
      <c r="A436" s="226" t="str">
        <f t="shared" si="8"/>
        <v/>
      </c>
      <c r="B436" s="260"/>
      <c r="C436" s="260"/>
      <c r="D436" s="261"/>
      <c r="E436" s="261"/>
      <c r="F436" s="262"/>
      <c r="G436" s="261"/>
      <c r="H436" s="274"/>
      <c r="I436" s="256"/>
      <c r="J436" s="256"/>
      <c r="K436" s="381"/>
      <c r="L436" s="197"/>
    </row>
    <row r="437" spans="1:12" ht="18" customHeight="1" x14ac:dyDescent="0.25">
      <c r="A437" s="226" t="str">
        <f t="shared" si="8"/>
        <v/>
      </c>
      <c r="B437" s="260"/>
      <c r="C437" s="260"/>
      <c r="D437" s="261"/>
      <c r="E437" s="261"/>
      <c r="F437" s="262"/>
      <c r="G437" s="261"/>
      <c r="H437" s="274"/>
      <c r="I437" s="256"/>
      <c r="J437" s="256"/>
      <c r="K437" s="381"/>
      <c r="L437" s="197"/>
    </row>
    <row r="438" spans="1:12" ht="18" customHeight="1" x14ac:dyDescent="0.25">
      <c r="A438" s="226" t="str">
        <f t="shared" si="8"/>
        <v/>
      </c>
      <c r="B438" s="260"/>
      <c r="C438" s="260"/>
      <c r="D438" s="261"/>
      <c r="E438" s="261"/>
      <c r="F438" s="262"/>
      <c r="G438" s="261"/>
      <c r="H438" s="274"/>
      <c r="I438" s="256"/>
      <c r="J438" s="256"/>
      <c r="K438" s="381"/>
      <c r="L438" s="197"/>
    </row>
    <row r="439" spans="1:12" ht="18" customHeight="1" x14ac:dyDescent="0.25">
      <c r="A439" s="226" t="str">
        <f t="shared" si="8"/>
        <v/>
      </c>
      <c r="B439" s="260"/>
      <c r="C439" s="260"/>
      <c r="D439" s="261"/>
      <c r="E439" s="261"/>
      <c r="F439" s="262"/>
      <c r="G439" s="261"/>
      <c r="H439" s="274"/>
      <c r="I439" s="256"/>
      <c r="J439" s="256"/>
      <c r="K439" s="381"/>
      <c r="L439" s="197"/>
    </row>
    <row r="440" spans="1:12" ht="18" customHeight="1" x14ac:dyDescent="0.25">
      <c r="A440" s="226" t="str">
        <f t="shared" si="8"/>
        <v/>
      </c>
      <c r="B440" s="260"/>
      <c r="C440" s="260"/>
      <c r="D440" s="261"/>
      <c r="E440" s="261"/>
      <c r="F440" s="262"/>
      <c r="G440" s="261"/>
      <c r="H440" s="274"/>
      <c r="I440" s="256"/>
      <c r="J440" s="256"/>
      <c r="K440" s="381"/>
      <c r="L440" s="197"/>
    </row>
    <row r="441" spans="1:12" ht="18" customHeight="1" x14ac:dyDescent="0.25">
      <c r="A441" s="226" t="str">
        <f t="shared" si="8"/>
        <v/>
      </c>
      <c r="B441" s="260"/>
      <c r="C441" s="260"/>
      <c r="D441" s="261"/>
      <c r="E441" s="261"/>
      <c r="F441" s="262"/>
      <c r="G441" s="261"/>
      <c r="H441" s="274"/>
      <c r="I441" s="256"/>
      <c r="J441" s="256"/>
      <c r="K441" s="381"/>
      <c r="L441" s="197"/>
    </row>
    <row r="442" spans="1:12" ht="18" customHeight="1" x14ac:dyDescent="0.25">
      <c r="A442" s="226" t="str">
        <f t="shared" si="8"/>
        <v/>
      </c>
      <c r="B442" s="260"/>
      <c r="C442" s="260"/>
      <c r="D442" s="261"/>
      <c r="E442" s="261"/>
      <c r="F442" s="262"/>
      <c r="G442" s="261"/>
      <c r="H442" s="274"/>
      <c r="I442" s="256"/>
      <c r="J442" s="256"/>
      <c r="K442" s="381"/>
      <c r="L442" s="197"/>
    </row>
    <row r="443" spans="1:12" ht="18" customHeight="1" x14ac:dyDescent="0.25">
      <c r="A443" s="226" t="str">
        <f t="shared" si="8"/>
        <v/>
      </c>
      <c r="B443" s="260"/>
      <c r="C443" s="260"/>
      <c r="D443" s="261"/>
      <c r="E443" s="261"/>
      <c r="F443" s="262"/>
      <c r="G443" s="261"/>
      <c r="H443" s="274"/>
      <c r="I443" s="256"/>
      <c r="J443" s="256"/>
      <c r="K443" s="381"/>
      <c r="L443" s="197"/>
    </row>
    <row r="444" spans="1:12" ht="18" customHeight="1" x14ac:dyDescent="0.25">
      <c r="A444" s="226" t="str">
        <f t="shared" si="8"/>
        <v/>
      </c>
      <c r="B444" s="260"/>
      <c r="C444" s="260"/>
      <c r="D444" s="261"/>
      <c r="E444" s="261"/>
      <c r="F444" s="262"/>
      <c r="G444" s="261"/>
      <c r="H444" s="274"/>
      <c r="I444" s="256"/>
      <c r="J444" s="256"/>
      <c r="K444" s="381"/>
      <c r="L444" s="197"/>
    </row>
    <row r="445" spans="1:12" ht="18" customHeight="1" x14ac:dyDescent="0.25">
      <c r="A445" s="226" t="str">
        <f t="shared" si="8"/>
        <v/>
      </c>
      <c r="B445" s="260"/>
      <c r="C445" s="260"/>
      <c r="D445" s="261"/>
      <c r="E445" s="261"/>
      <c r="F445" s="262"/>
      <c r="G445" s="261"/>
      <c r="H445" s="274"/>
      <c r="I445" s="256"/>
      <c r="J445" s="256"/>
      <c r="K445" s="381"/>
      <c r="L445" s="197"/>
    </row>
    <row r="446" spans="1:12" ht="18" customHeight="1" x14ac:dyDescent="0.25">
      <c r="A446" s="226" t="str">
        <f t="shared" si="8"/>
        <v/>
      </c>
      <c r="B446" s="260"/>
      <c r="C446" s="260"/>
      <c r="D446" s="261"/>
      <c r="E446" s="261"/>
      <c r="F446" s="262"/>
      <c r="G446" s="261"/>
      <c r="H446" s="274"/>
      <c r="I446" s="256"/>
      <c r="J446" s="256"/>
      <c r="K446" s="381"/>
      <c r="L446" s="197"/>
    </row>
    <row r="447" spans="1:12" ht="18" customHeight="1" x14ac:dyDescent="0.25">
      <c r="A447" s="226" t="str">
        <f t="shared" si="8"/>
        <v/>
      </c>
      <c r="B447" s="260"/>
      <c r="C447" s="260"/>
      <c r="D447" s="261"/>
      <c r="E447" s="261"/>
      <c r="F447" s="262"/>
      <c r="G447" s="261"/>
      <c r="H447" s="274"/>
      <c r="I447" s="256"/>
      <c r="J447" s="256"/>
      <c r="K447" s="381"/>
      <c r="L447" s="197"/>
    </row>
    <row r="448" spans="1:12" ht="18" customHeight="1" x14ac:dyDescent="0.25">
      <c r="A448" s="226" t="str">
        <f t="shared" si="8"/>
        <v/>
      </c>
      <c r="B448" s="260"/>
      <c r="C448" s="260"/>
      <c r="D448" s="261"/>
      <c r="E448" s="261"/>
      <c r="F448" s="262"/>
      <c r="G448" s="261"/>
      <c r="H448" s="274"/>
      <c r="I448" s="256"/>
      <c r="J448" s="256"/>
      <c r="K448" s="381"/>
      <c r="L448" s="197"/>
    </row>
    <row r="449" spans="1:12" ht="18" customHeight="1" x14ac:dyDescent="0.25">
      <c r="A449" s="226" t="str">
        <f t="shared" si="8"/>
        <v/>
      </c>
      <c r="B449" s="260"/>
      <c r="C449" s="260"/>
      <c r="D449" s="261"/>
      <c r="E449" s="261"/>
      <c r="F449" s="262"/>
      <c r="G449" s="261"/>
      <c r="H449" s="274"/>
      <c r="I449" s="256"/>
      <c r="J449" s="256"/>
      <c r="K449" s="381"/>
      <c r="L449" s="197"/>
    </row>
    <row r="450" spans="1:12" ht="18" customHeight="1" x14ac:dyDescent="0.25">
      <c r="A450" s="226" t="str">
        <f t="shared" si="8"/>
        <v/>
      </c>
      <c r="B450" s="260"/>
      <c r="C450" s="260"/>
      <c r="D450" s="261"/>
      <c r="E450" s="261"/>
      <c r="F450" s="262"/>
      <c r="G450" s="261"/>
      <c r="H450" s="274"/>
      <c r="I450" s="256"/>
      <c r="J450" s="256"/>
      <c r="K450" s="381"/>
      <c r="L450" s="197"/>
    </row>
    <row r="451" spans="1:12" ht="18" customHeight="1" x14ac:dyDescent="0.25">
      <c r="A451" s="226" t="str">
        <f t="shared" si="8"/>
        <v/>
      </c>
      <c r="B451" s="260"/>
      <c r="C451" s="260"/>
      <c r="D451" s="261"/>
      <c r="E451" s="261"/>
      <c r="F451" s="262"/>
      <c r="G451" s="261"/>
      <c r="H451" s="274"/>
      <c r="I451" s="256"/>
      <c r="J451" s="256"/>
      <c r="K451" s="381"/>
      <c r="L451" s="197"/>
    </row>
    <row r="452" spans="1:12" ht="18" customHeight="1" x14ac:dyDescent="0.25">
      <c r="A452" s="226" t="str">
        <f t="shared" si="8"/>
        <v/>
      </c>
      <c r="B452" s="260"/>
      <c r="C452" s="260"/>
      <c r="D452" s="261"/>
      <c r="E452" s="261"/>
      <c r="F452" s="262"/>
      <c r="G452" s="261"/>
      <c r="H452" s="274"/>
      <c r="I452" s="256"/>
      <c r="J452" s="256"/>
      <c r="K452" s="381"/>
      <c r="L452" s="197"/>
    </row>
    <row r="453" spans="1:12" ht="18" customHeight="1" x14ac:dyDescent="0.25">
      <c r="A453" s="226" t="str">
        <f t="shared" si="8"/>
        <v/>
      </c>
      <c r="B453" s="260"/>
      <c r="C453" s="260"/>
      <c r="D453" s="261"/>
      <c r="E453" s="261"/>
      <c r="F453" s="262"/>
      <c r="G453" s="261"/>
      <c r="H453" s="274"/>
      <c r="I453" s="256"/>
      <c r="J453" s="256"/>
      <c r="K453" s="381"/>
      <c r="L453" s="197"/>
    </row>
    <row r="454" spans="1:12" ht="18" customHeight="1" x14ac:dyDescent="0.25">
      <c r="A454" s="226" t="str">
        <f t="shared" si="8"/>
        <v/>
      </c>
      <c r="B454" s="260"/>
      <c r="C454" s="260"/>
      <c r="D454" s="261"/>
      <c r="E454" s="261"/>
      <c r="F454" s="262"/>
      <c r="G454" s="261"/>
      <c r="H454" s="274"/>
      <c r="I454" s="256"/>
      <c r="J454" s="256"/>
      <c r="K454" s="381"/>
      <c r="L454" s="197"/>
    </row>
    <row r="455" spans="1:12" ht="18" customHeight="1" x14ac:dyDescent="0.25">
      <c r="A455" s="226" t="str">
        <f t="shared" si="8"/>
        <v/>
      </c>
      <c r="B455" s="260"/>
      <c r="C455" s="260"/>
      <c r="D455" s="261"/>
      <c r="E455" s="261"/>
      <c r="F455" s="262"/>
      <c r="G455" s="261"/>
      <c r="H455" s="274"/>
      <c r="I455" s="256"/>
      <c r="J455" s="256"/>
      <c r="K455" s="381"/>
      <c r="L455" s="197"/>
    </row>
    <row r="456" spans="1:12" ht="18" customHeight="1" x14ac:dyDescent="0.25">
      <c r="A456" s="226" t="str">
        <f t="shared" si="8"/>
        <v/>
      </c>
      <c r="B456" s="260"/>
      <c r="C456" s="260"/>
      <c r="D456" s="261"/>
      <c r="E456" s="261"/>
      <c r="F456" s="262"/>
      <c r="G456" s="261"/>
      <c r="H456" s="274"/>
      <c r="I456" s="256"/>
      <c r="J456" s="256"/>
      <c r="K456" s="381"/>
      <c r="L456" s="197"/>
    </row>
    <row r="457" spans="1:12" ht="18" customHeight="1" x14ac:dyDescent="0.25">
      <c r="A457" s="226" t="str">
        <f t="shared" si="8"/>
        <v/>
      </c>
      <c r="B457" s="260"/>
      <c r="C457" s="260"/>
      <c r="D457" s="261"/>
      <c r="E457" s="261"/>
      <c r="F457" s="262"/>
      <c r="G457" s="261"/>
      <c r="H457" s="274"/>
      <c r="I457" s="256"/>
      <c r="J457" s="256"/>
      <c r="K457" s="381"/>
      <c r="L457" s="197"/>
    </row>
    <row r="458" spans="1:12" ht="18" customHeight="1" x14ac:dyDescent="0.25">
      <c r="A458" s="226" t="str">
        <f t="shared" si="8"/>
        <v/>
      </c>
      <c r="B458" s="260"/>
      <c r="C458" s="260"/>
      <c r="D458" s="261"/>
      <c r="E458" s="261"/>
      <c r="F458" s="262"/>
      <c r="G458" s="261"/>
      <c r="H458" s="274"/>
      <c r="I458" s="256"/>
      <c r="J458" s="256"/>
      <c r="K458" s="381"/>
      <c r="L458" s="197"/>
    </row>
    <row r="459" spans="1:12" ht="18" customHeight="1" x14ac:dyDescent="0.25">
      <c r="A459" s="226" t="str">
        <f t="shared" si="8"/>
        <v/>
      </c>
      <c r="B459" s="260"/>
      <c r="C459" s="260"/>
      <c r="D459" s="261"/>
      <c r="E459" s="261"/>
      <c r="F459" s="262"/>
      <c r="G459" s="261"/>
      <c r="H459" s="274"/>
      <c r="I459" s="256"/>
      <c r="J459" s="256"/>
      <c r="K459" s="381"/>
      <c r="L459" s="197"/>
    </row>
    <row r="460" spans="1:12" ht="18" customHeight="1" x14ac:dyDescent="0.25">
      <c r="A460" s="226" t="str">
        <f t="shared" si="8"/>
        <v/>
      </c>
      <c r="B460" s="260"/>
      <c r="C460" s="260"/>
      <c r="D460" s="261"/>
      <c r="E460" s="261"/>
      <c r="F460" s="262"/>
      <c r="G460" s="261"/>
      <c r="H460" s="274"/>
      <c r="I460" s="256"/>
      <c r="J460" s="256"/>
      <c r="K460" s="381"/>
      <c r="L460" s="197"/>
    </row>
    <row r="461" spans="1:12" ht="18" customHeight="1" x14ac:dyDescent="0.25">
      <c r="A461" s="226" t="str">
        <f t="shared" si="8"/>
        <v/>
      </c>
      <c r="B461" s="260"/>
      <c r="C461" s="260"/>
      <c r="D461" s="261"/>
      <c r="E461" s="261"/>
      <c r="F461" s="262"/>
      <c r="G461" s="261"/>
      <c r="H461" s="274"/>
      <c r="I461" s="256"/>
      <c r="J461" s="256"/>
      <c r="K461" s="381"/>
      <c r="L461" s="197"/>
    </row>
    <row r="462" spans="1:12" ht="18" customHeight="1" x14ac:dyDescent="0.25">
      <c r="A462" s="226" t="str">
        <f t="shared" si="8"/>
        <v/>
      </c>
      <c r="B462" s="260"/>
      <c r="C462" s="260"/>
      <c r="D462" s="261"/>
      <c r="E462" s="261"/>
      <c r="F462" s="262"/>
      <c r="G462" s="261"/>
      <c r="H462" s="274"/>
      <c r="I462" s="256"/>
      <c r="J462" s="256"/>
      <c r="K462" s="381"/>
      <c r="L462" s="197"/>
    </row>
    <row r="463" spans="1:12" ht="18" customHeight="1" x14ac:dyDescent="0.25">
      <c r="A463" s="226" t="str">
        <f t="shared" si="8"/>
        <v/>
      </c>
      <c r="B463" s="260"/>
      <c r="C463" s="260"/>
      <c r="D463" s="261"/>
      <c r="E463" s="261"/>
      <c r="F463" s="262"/>
      <c r="G463" s="261"/>
      <c r="H463" s="274"/>
      <c r="I463" s="256"/>
      <c r="J463" s="256"/>
      <c r="K463" s="381"/>
      <c r="L463" s="197"/>
    </row>
    <row r="464" spans="1:12" ht="18" customHeight="1" x14ac:dyDescent="0.25">
      <c r="A464" s="226" t="str">
        <f t="shared" si="8"/>
        <v/>
      </c>
      <c r="B464" s="260"/>
      <c r="C464" s="260"/>
      <c r="D464" s="261"/>
      <c r="E464" s="261"/>
      <c r="F464" s="262"/>
      <c r="G464" s="261"/>
      <c r="H464" s="274"/>
      <c r="I464" s="256"/>
      <c r="J464" s="256"/>
      <c r="K464" s="381"/>
      <c r="L464" s="197"/>
    </row>
    <row r="465" spans="1:12" ht="18" customHeight="1" x14ac:dyDescent="0.25">
      <c r="A465" s="226" t="str">
        <f t="shared" si="8"/>
        <v/>
      </c>
      <c r="B465" s="260"/>
      <c r="C465" s="260"/>
      <c r="D465" s="261"/>
      <c r="E465" s="261"/>
      <c r="F465" s="262"/>
      <c r="G465" s="261"/>
      <c r="H465" s="274"/>
      <c r="I465" s="256"/>
      <c r="J465" s="256"/>
      <c r="K465" s="381"/>
      <c r="L465" s="197"/>
    </row>
    <row r="466" spans="1:12" ht="18" customHeight="1" x14ac:dyDescent="0.25">
      <c r="A466" s="226" t="str">
        <f t="shared" si="8"/>
        <v/>
      </c>
      <c r="B466" s="260"/>
      <c r="C466" s="260"/>
      <c r="D466" s="261"/>
      <c r="E466" s="261"/>
      <c r="F466" s="262"/>
      <c r="G466" s="261"/>
      <c r="H466" s="274"/>
      <c r="I466" s="256"/>
      <c r="J466" s="256"/>
      <c r="K466" s="381"/>
      <c r="L466" s="197"/>
    </row>
    <row r="467" spans="1:12" ht="18" customHeight="1" x14ac:dyDescent="0.25">
      <c r="A467" s="226" t="str">
        <f t="shared" si="8"/>
        <v/>
      </c>
      <c r="B467" s="260"/>
      <c r="C467" s="260"/>
      <c r="D467" s="261"/>
      <c r="E467" s="261"/>
      <c r="F467" s="262"/>
      <c r="G467" s="261"/>
      <c r="H467" s="274"/>
      <c r="I467" s="256"/>
      <c r="J467" s="256"/>
      <c r="K467" s="381"/>
      <c r="L467" s="197"/>
    </row>
    <row r="468" spans="1:12" ht="18" customHeight="1" x14ac:dyDescent="0.25">
      <c r="A468" s="226" t="str">
        <f t="shared" si="8"/>
        <v/>
      </c>
      <c r="B468" s="260"/>
      <c r="C468" s="260"/>
      <c r="D468" s="261"/>
      <c r="E468" s="261"/>
      <c r="F468" s="262"/>
      <c r="G468" s="261"/>
      <c r="H468" s="274"/>
      <c r="I468" s="256"/>
      <c r="J468" s="256"/>
      <c r="K468" s="381"/>
      <c r="L468" s="197"/>
    </row>
    <row r="469" spans="1:12" ht="18" customHeight="1" x14ac:dyDescent="0.25">
      <c r="A469" s="226" t="str">
        <f t="shared" si="8"/>
        <v/>
      </c>
      <c r="B469" s="260"/>
      <c r="C469" s="260"/>
      <c r="D469" s="261"/>
      <c r="E469" s="261"/>
      <c r="F469" s="262"/>
      <c r="G469" s="261"/>
      <c r="H469" s="274"/>
      <c r="I469" s="256"/>
      <c r="J469" s="256"/>
      <c r="K469" s="381"/>
      <c r="L469" s="197"/>
    </row>
    <row r="470" spans="1:12" ht="18" customHeight="1" x14ac:dyDescent="0.25">
      <c r="A470" s="226" t="str">
        <f t="shared" si="8"/>
        <v/>
      </c>
      <c r="B470" s="260"/>
      <c r="C470" s="260"/>
      <c r="D470" s="261"/>
      <c r="E470" s="261"/>
      <c r="F470" s="262"/>
      <c r="G470" s="261"/>
      <c r="H470" s="274"/>
      <c r="I470" s="256"/>
      <c r="J470" s="256"/>
      <c r="K470" s="381"/>
      <c r="L470" s="197"/>
    </row>
    <row r="471" spans="1:12" ht="18" customHeight="1" x14ac:dyDescent="0.25">
      <c r="A471" s="226" t="str">
        <f t="shared" si="8"/>
        <v/>
      </c>
      <c r="B471" s="260"/>
      <c r="C471" s="260"/>
      <c r="D471" s="261"/>
      <c r="E471" s="261"/>
      <c r="F471" s="262"/>
      <c r="G471" s="261"/>
      <c r="H471" s="274"/>
      <c r="I471" s="256"/>
      <c r="J471" s="256"/>
      <c r="K471" s="381"/>
      <c r="L471" s="197"/>
    </row>
    <row r="472" spans="1:12" ht="18" customHeight="1" x14ac:dyDescent="0.25">
      <c r="A472" s="226" t="str">
        <f t="shared" ref="A472:A522" si="9">IF(COUNTA(B472:J472)&gt;0,ROW()-ROW($A$22),"")</f>
        <v/>
      </c>
      <c r="B472" s="260"/>
      <c r="C472" s="260"/>
      <c r="D472" s="261"/>
      <c r="E472" s="261"/>
      <c r="F472" s="262"/>
      <c r="G472" s="261"/>
      <c r="H472" s="274"/>
      <c r="I472" s="256"/>
      <c r="J472" s="256"/>
      <c r="K472" s="381"/>
      <c r="L472" s="197"/>
    </row>
    <row r="473" spans="1:12" ht="18" customHeight="1" x14ac:dyDescent="0.25">
      <c r="A473" s="226" t="str">
        <f t="shared" si="9"/>
        <v/>
      </c>
      <c r="B473" s="260"/>
      <c r="C473" s="260"/>
      <c r="D473" s="261"/>
      <c r="E473" s="261"/>
      <c r="F473" s="262"/>
      <c r="G473" s="261"/>
      <c r="H473" s="274"/>
      <c r="I473" s="256"/>
      <c r="J473" s="256"/>
      <c r="K473" s="381"/>
      <c r="L473" s="197"/>
    </row>
    <row r="474" spans="1:12" ht="18" customHeight="1" x14ac:dyDescent="0.25">
      <c r="A474" s="226" t="str">
        <f t="shared" si="9"/>
        <v/>
      </c>
      <c r="B474" s="260"/>
      <c r="C474" s="260"/>
      <c r="D474" s="261"/>
      <c r="E474" s="261"/>
      <c r="F474" s="262"/>
      <c r="G474" s="261"/>
      <c r="H474" s="274"/>
      <c r="I474" s="256"/>
      <c r="J474" s="256"/>
      <c r="K474" s="381"/>
      <c r="L474" s="197"/>
    </row>
    <row r="475" spans="1:12" ht="18" customHeight="1" x14ac:dyDescent="0.25">
      <c r="A475" s="226" t="str">
        <f t="shared" si="9"/>
        <v/>
      </c>
      <c r="B475" s="260"/>
      <c r="C475" s="260"/>
      <c r="D475" s="261"/>
      <c r="E475" s="261"/>
      <c r="F475" s="262"/>
      <c r="G475" s="261"/>
      <c r="H475" s="274"/>
      <c r="I475" s="256"/>
      <c r="J475" s="256"/>
      <c r="K475" s="381"/>
      <c r="L475" s="197"/>
    </row>
    <row r="476" spans="1:12" ht="18" customHeight="1" x14ac:dyDescent="0.25">
      <c r="A476" s="226" t="str">
        <f t="shared" si="9"/>
        <v/>
      </c>
      <c r="B476" s="260"/>
      <c r="C476" s="260"/>
      <c r="D476" s="261"/>
      <c r="E476" s="261"/>
      <c r="F476" s="262"/>
      <c r="G476" s="261"/>
      <c r="H476" s="274"/>
      <c r="I476" s="256"/>
      <c r="J476" s="256"/>
      <c r="K476" s="381"/>
      <c r="L476" s="197"/>
    </row>
    <row r="477" spans="1:12" ht="18" customHeight="1" x14ac:dyDescent="0.25">
      <c r="A477" s="226" t="str">
        <f t="shared" si="9"/>
        <v/>
      </c>
      <c r="B477" s="260"/>
      <c r="C477" s="260"/>
      <c r="D477" s="261"/>
      <c r="E477" s="261"/>
      <c r="F477" s="262"/>
      <c r="G477" s="261"/>
      <c r="H477" s="274"/>
      <c r="I477" s="256"/>
      <c r="J477" s="256"/>
      <c r="K477" s="381"/>
      <c r="L477" s="197"/>
    </row>
    <row r="478" spans="1:12" ht="18" customHeight="1" x14ac:dyDescent="0.25">
      <c r="A478" s="226" t="str">
        <f t="shared" si="9"/>
        <v/>
      </c>
      <c r="B478" s="260"/>
      <c r="C478" s="260"/>
      <c r="D478" s="261"/>
      <c r="E478" s="261"/>
      <c r="F478" s="262"/>
      <c r="G478" s="261"/>
      <c r="H478" s="274"/>
      <c r="I478" s="256"/>
      <c r="J478" s="256"/>
      <c r="K478" s="381"/>
      <c r="L478" s="197"/>
    </row>
    <row r="479" spans="1:12" ht="18" customHeight="1" x14ac:dyDescent="0.25">
      <c r="A479" s="226" t="str">
        <f t="shared" si="9"/>
        <v/>
      </c>
      <c r="B479" s="260"/>
      <c r="C479" s="260"/>
      <c r="D479" s="261"/>
      <c r="E479" s="261"/>
      <c r="F479" s="262"/>
      <c r="G479" s="261"/>
      <c r="H479" s="274"/>
      <c r="I479" s="256"/>
      <c r="J479" s="256"/>
      <c r="K479" s="381"/>
      <c r="L479" s="197"/>
    </row>
    <row r="480" spans="1:12" ht="18" customHeight="1" x14ac:dyDescent="0.25">
      <c r="A480" s="226" t="str">
        <f t="shared" si="9"/>
        <v/>
      </c>
      <c r="B480" s="260"/>
      <c r="C480" s="260"/>
      <c r="D480" s="261"/>
      <c r="E480" s="261"/>
      <c r="F480" s="262"/>
      <c r="G480" s="261"/>
      <c r="H480" s="274"/>
      <c r="I480" s="256"/>
      <c r="J480" s="256"/>
      <c r="K480" s="381"/>
      <c r="L480" s="197"/>
    </row>
    <row r="481" spans="1:12" ht="18" customHeight="1" x14ac:dyDescent="0.25">
      <c r="A481" s="226" t="str">
        <f t="shared" si="9"/>
        <v/>
      </c>
      <c r="B481" s="260"/>
      <c r="C481" s="260"/>
      <c r="D481" s="261"/>
      <c r="E481" s="261"/>
      <c r="F481" s="262"/>
      <c r="G481" s="261"/>
      <c r="H481" s="274"/>
      <c r="I481" s="256"/>
      <c r="J481" s="256"/>
      <c r="K481" s="381"/>
      <c r="L481" s="197"/>
    </row>
    <row r="482" spans="1:12" ht="18" customHeight="1" x14ac:dyDescent="0.25">
      <c r="A482" s="226" t="str">
        <f t="shared" si="9"/>
        <v/>
      </c>
      <c r="B482" s="260"/>
      <c r="C482" s="260"/>
      <c r="D482" s="261"/>
      <c r="E482" s="261"/>
      <c r="F482" s="262"/>
      <c r="G482" s="261"/>
      <c r="H482" s="274"/>
      <c r="I482" s="256"/>
      <c r="J482" s="256"/>
      <c r="K482" s="381"/>
      <c r="L482" s="197"/>
    </row>
    <row r="483" spans="1:12" ht="18" customHeight="1" x14ac:dyDescent="0.25">
      <c r="A483" s="226" t="str">
        <f t="shared" si="9"/>
        <v/>
      </c>
      <c r="B483" s="260"/>
      <c r="C483" s="260"/>
      <c r="D483" s="261"/>
      <c r="E483" s="261"/>
      <c r="F483" s="262"/>
      <c r="G483" s="261"/>
      <c r="H483" s="274"/>
      <c r="I483" s="256"/>
      <c r="J483" s="256"/>
      <c r="K483" s="381"/>
      <c r="L483" s="197"/>
    </row>
    <row r="484" spans="1:12" ht="18" customHeight="1" x14ac:dyDescent="0.25">
      <c r="A484" s="226" t="str">
        <f t="shared" si="9"/>
        <v/>
      </c>
      <c r="B484" s="260"/>
      <c r="C484" s="260"/>
      <c r="D484" s="261"/>
      <c r="E484" s="261"/>
      <c r="F484" s="262"/>
      <c r="G484" s="261"/>
      <c r="H484" s="274"/>
      <c r="I484" s="256"/>
      <c r="J484" s="256"/>
      <c r="K484" s="381"/>
      <c r="L484" s="197"/>
    </row>
    <row r="485" spans="1:12" ht="18" customHeight="1" x14ac:dyDescent="0.25">
      <c r="A485" s="226" t="str">
        <f t="shared" si="9"/>
        <v/>
      </c>
      <c r="B485" s="260"/>
      <c r="C485" s="260"/>
      <c r="D485" s="261"/>
      <c r="E485" s="261"/>
      <c r="F485" s="262"/>
      <c r="G485" s="261"/>
      <c r="H485" s="274"/>
      <c r="I485" s="256"/>
      <c r="J485" s="256"/>
      <c r="K485" s="381"/>
      <c r="L485" s="197"/>
    </row>
    <row r="486" spans="1:12" ht="18" customHeight="1" x14ac:dyDescent="0.25">
      <c r="A486" s="226" t="str">
        <f t="shared" si="9"/>
        <v/>
      </c>
      <c r="B486" s="260"/>
      <c r="C486" s="260"/>
      <c r="D486" s="261"/>
      <c r="E486" s="261"/>
      <c r="F486" s="262"/>
      <c r="G486" s="261"/>
      <c r="H486" s="274"/>
      <c r="I486" s="256"/>
      <c r="J486" s="256"/>
      <c r="K486" s="381"/>
      <c r="L486" s="197"/>
    </row>
    <row r="487" spans="1:12" ht="18" customHeight="1" x14ac:dyDescent="0.25">
      <c r="A487" s="226" t="str">
        <f t="shared" si="9"/>
        <v/>
      </c>
      <c r="B487" s="260"/>
      <c r="C487" s="260"/>
      <c r="D487" s="261"/>
      <c r="E487" s="261"/>
      <c r="F487" s="262"/>
      <c r="G487" s="261"/>
      <c r="H487" s="274"/>
      <c r="I487" s="256"/>
      <c r="J487" s="256"/>
      <c r="K487" s="381"/>
      <c r="L487" s="197"/>
    </row>
    <row r="488" spans="1:12" ht="18" customHeight="1" x14ac:dyDescent="0.25">
      <c r="A488" s="226" t="str">
        <f t="shared" si="9"/>
        <v/>
      </c>
      <c r="B488" s="260"/>
      <c r="C488" s="260"/>
      <c r="D488" s="261"/>
      <c r="E488" s="261"/>
      <c r="F488" s="262"/>
      <c r="G488" s="261"/>
      <c r="H488" s="274"/>
      <c r="I488" s="256"/>
      <c r="J488" s="256"/>
      <c r="K488" s="381"/>
      <c r="L488" s="197"/>
    </row>
    <row r="489" spans="1:12" ht="18" customHeight="1" x14ac:dyDescent="0.25">
      <c r="A489" s="226" t="str">
        <f t="shared" si="9"/>
        <v/>
      </c>
      <c r="B489" s="260"/>
      <c r="C489" s="260"/>
      <c r="D489" s="261"/>
      <c r="E489" s="261"/>
      <c r="F489" s="262"/>
      <c r="G489" s="261"/>
      <c r="H489" s="274"/>
      <c r="I489" s="256"/>
      <c r="J489" s="256"/>
      <c r="K489" s="381"/>
      <c r="L489" s="197"/>
    </row>
    <row r="490" spans="1:12" ht="18" customHeight="1" x14ac:dyDescent="0.25">
      <c r="A490" s="226" t="str">
        <f t="shared" si="9"/>
        <v/>
      </c>
      <c r="B490" s="260"/>
      <c r="C490" s="260"/>
      <c r="D490" s="261"/>
      <c r="E490" s="261"/>
      <c r="F490" s="262"/>
      <c r="G490" s="261"/>
      <c r="H490" s="274"/>
      <c r="I490" s="256"/>
      <c r="J490" s="256"/>
      <c r="K490" s="381"/>
      <c r="L490" s="197"/>
    </row>
    <row r="491" spans="1:12" ht="18" customHeight="1" x14ac:dyDescent="0.25">
      <c r="A491" s="226" t="str">
        <f t="shared" si="9"/>
        <v/>
      </c>
      <c r="B491" s="260"/>
      <c r="C491" s="260"/>
      <c r="D491" s="261"/>
      <c r="E491" s="261"/>
      <c r="F491" s="262"/>
      <c r="G491" s="261"/>
      <c r="H491" s="274"/>
      <c r="I491" s="256"/>
      <c r="J491" s="256"/>
      <c r="K491" s="381"/>
      <c r="L491" s="197"/>
    </row>
    <row r="492" spans="1:12" ht="18" customHeight="1" x14ac:dyDescent="0.25">
      <c r="A492" s="226" t="str">
        <f t="shared" si="9"/>
        <v/>
      </c>
      <c r="B492" s="260"/>
      <c r="C492" s="260"/>
      <c r="D492" s="261"/>
      <c r="E492" s="261"/>
      <c r="F492" s="262"/>
      <c r="G492" s="261"/>
      <c r="H492" s="274"/>
      <c r="I492" s="256"/>
      <c r="J492" s="256"/>
      <c r="K492" s="381"/>
      <c r="L492" s="197"/>
    </row>
    <row r="493" spans="1:12" ht="18" customHeight="1" x14ac:dyDescent="0.25">
      <c r="A493" s="226" t="str">
        <f t="shared" si="9"/>
        <v/>
      </c>
      <c r="B493" s="260"/>
      <c r="C493" s="260"/>
      <c r="D493" s="261"/>
      <c r="E493" s="261"/>
      <c r="F493" s="262"/>
      <c r="G493" s="261"/>
      <c r="H493" s="274"/>
      <c r="I493" s="256"/>
      <c r="J493" s="256"/>
      <c r="K493" s="381"/>
      <c r="L493" s="197"/>
    </row>
    <row r="494" spans="1:12" ht="18" customHeight="1" x14ac:dyDescent="0.25">
      <c r="A494" s="226" t="str">
        <f t="shared" si="9"/>
        <v/>
      </c>
      <c r="B494" s="260"/>
      <c r="C494" s="260"/>
      <c r="D494" s="261"/>
      <c r="E494" s="261"/>
      <c r="F494" s="262"/>
      <c r="G494" s="261"/>
      <c r="H494" s="274"/>
      <c r="I494" s="256"/>
      <c r="J494" s="256"/>
      <c r="K494" s="381"/>
      <c r="L494" s="197"/>
    </row>
    <row r="495" spans="1:12" ht="18" customHeight="1" x14ac:dyDescent="0.25">
      <c r="A495" s="226" t="str">
        <f t="shared" si="9"/>
        <v/>
      </c>
      <c r="B495" s="260"/>
      <c r="C495" s="260"/>
      <c r="D495" s="261"/>
      <c r="E495" s="261"/>
      <c r="F495" s="262"/>
      <c r="G495" s="261"/>
      <c r="H495" s="274"/>
      <c r="I495" s="256"/>
      <c r="J495" s="256"/>
      <c r="K495" s="381"/>
      <c r="L495" s="197"/>
    </row>
    <row r="496" spans="1:12" ht="18" customHeight="1" x14ac:dyDescent="0.25">
      <c r="A496" s="226" t="str">
        <f t="shared" si="9"/>
        <v/>
      </c>
      <c r="B496" s="260"/>
      <c r="C496" s="260"/>
      <c r="D496" s="261"/>
      <c r="E496" s="261"/>
      <c r="F496" s="262"/>
      <c r="G496" s="261"/>
      <c r="H496" s="274"/>
      <c r="I496" s="256"/>
      <c r="J496" s="256"/>
      <c r="K496" s="381"/>
      <c r="L496" s="197"/>
    </row>
    <row r="497" spans="1:12" ht="18" customHeight="1" x14ac:dyDescent="0.25">
      <c r="A497" s="226" t="str">
        <f t="shared" si="9"/>
        <v/>
      </c>
      <c r="B497" s="260"/>
      <c r="C497" s="260"/>
      <c r="D497" s="261"/>
      <c r="E497" s="261"/>
      <c r="F497" s="262"/>
      <c r="G497" s="261"/>
      <c r="H497" s="274"/>
      <c r="I497" s="256"/>
      <c r="J497" s="256"/>
      <c r="K497" s="381"/>
      <c r="L497" s="197"/>
    </row>
    <row r="498" spans="1:12" ht="18" customHeight="1" x14ac:dyDescent="0.25">
      <c r="A498" s="226" t="str">
        <f t="shared" si="9"/>
        <v/>
      </c>
      <c r="B498" s="260"/>
      <c r="C498" s="260"/>
      <c r="D498" s="261"/>
      <c r="E498" s="261"/>
      <c r="F498" s="262"/>
      <c r="G498" s="261"/>
      <c r="H498" s="274"/>
      <c r="I498" s="256"/>
      <c r="J498" s="256"/>
      <c r="K498" s="381"/>
      <c r="L498" s="197"/>
    </row>
    <row r="499" spans="1:12" ht="18" customHeight="1" x14ac:dyDescent="0.25">
      <c r="A499" s="226" t="str">
        <f t="shared" si="9"/>
        <v/>
      </c>
      <c r="B499" s="260"/>
      <c r="C499" s="260"/>
      <c r="D499" s="261"/>
      <c r="E499" s="261"/>
      <c r="F499" s="262"/>
      <c r="G499" s="261"/>
      <c r="H499" s="274"/>
      <c r="I499" s="256"/>
      <c r="J499" s="256"/>
      <c r="K499" s="381"/>
      <c r="L499" s="197"/>
    </row>
    <row r="500" spans="1:12" ht="18" customHeight="1" x14ac:dyDescent="0.25">
      <c r="A500" s="226" t="str">
        <f t="shared" si="9"/>
        <v/>
      </c>
      <c r="B500" s="260"/>
      <c r="C500" s="260"/>
      <c r="D500" s="261"/>
      <c r="E500" s="261"/>
      <c r="F500" s="262"/>
      <c r="G500" s="261"/>
      <c r="H500" s="274"/>
      <c r="I500" s="256"/>
      <c r="J500" s="256"/>
      <c r="K500" s="381"/>
      <c r="L500" s="197"/>
    </row>
    <row r="501" spans="1:12" ht="18" customHeight="1" x14ac:dyDescent="0.25">
      <c r="A501" s="226" t="str">
        <f t="shared" si="9"/>
        <v/>
      </c>
      <c r="B501" s="260"/>
      <c r="C501" s="260"/>
      <c r="D501" s="261"/>
      <c r="E501" s="261"/>
      <c r="F501" s="262"/>
      <c r="G501" s="261"/>
      <c r="H501" s="274"/>
      <c r="I501" s="256"/>
      <c r="J501" s="256"/>
      <c r="K501" s="381"/>
      <c r="L501" s="197"/>
    </row>
    <row r="502" spans="1:12" ht="18" customHeight="1" x14ac:dyDescent="0.25">
      <c r="A502" s="226" t="str">
        <f t="shared" si="9"/>
        <v/>
      </c>
      <c r="B502" s="260"/>
      <c r="C502" s="260"/>
      <c r="D502" s="261"/>
      <c r="E502" s="261"/>
      <c r="F502" s="262"/>
      <c r="G502" s="261"/>
      <c r="H502" s="274"/>
      <c r="I502" s="256"/>
      <c r="J502" s="256"/>
      <c r="K502" s="381"/>
      <c r="L502" s="197"/>
    </row>
    <row r="503" spans="1:12" ht="18" customHeight="1" x14ac:dyDescent="0.25">
      <c r="A503" s="226" t="str">
        <f t="shared" si="9"/>
        <v/>
      </c>
      <c r="B503" s="260"/>
      <c r="C503" s="260"/>
      <c r="D503" s="261"/>
      <c r="E503" s="261"/>
      <c r="F503" s="262"/>
      <c r="G503" s="261"/>
      <c r="H503" s="274"/>
      <c r="I503" s="256"/>
      <c r="J503" s="256"/>
      <c r="K503" s="381"/>
      <c r="L503" s="197"/>
    </row>
    <row r="504" spans="1:12" ht="18" customHeight="1" x14ac:dyDescent="0.25">
      <c r="A504" s="226" t="str">
        <f t="shared" si="9"/>
        <v/>
      </c>
      <c r="B504" s="260"/>
      <c r="C504" s="260"/>
      <c r="D504" s="261"/>
      <c r="E504" s="261"/>
      <c r="F504" s="262"/>
      <c r="G504" s="261"/>
      <c r="H504" s="274"/>
      <c r="I504" s="256"/>
      <c r="J504" s="256"/>
      <c r="K504" s="381"/>
      <c r="L504" s="197"/>
    </row>
    <row r="505" spans="1:12" ht="18" customHeight="1" x14ac:dyDescent="0.25">
      <c r="A505" s="226" t="str">
        <f t="shared" si="9"/>
        <v/>
      </c>
      <c r="B505" s="260"/>
      <c r="C505" s="260"/>
      <c r="D505" s="261"/>
      <c r="E505" s="261"/>
      <c r="F505" s="262"/>
      <c r="G505" s="261"/>
      <c r="H505" s="274"/>
      <c r="I505" s="256"/>
      <c r="J505" s="256"/>
      <c r="K505" s="381"/>
      <c r="L505" s="197"/>
    </row>
    <row r="506" spans="1:12" ht="18" customHeight="1" x14ac:dyDescent="0.25">
      <c r="A506" s="226" t="str">
        <f t="shared" si="9"/>
        <v/>
      </c>
      <c r="B506" s="260"/>
      <c r="C506" s="260"/>
      <c r="D506" s="261"/>
      <c r="E506" s="261"/>
      <c r="F506" s="262"/>
      <c r="G506" s="261"/>
      <c r="H506" s="274"/>
      <c r="I506" s="256"/>
      <c r="J506" s="256"/>
      <c r="K506" s="381"/>
      <c r="L506" s="197"/>
    </row>
    <row r="507" spans="1:12" ht="18" customHeight="1" x14ac:dyDescent="0.25">
      <c r="A507" s="226" t="str">
        <f t="shared" si="9"/>
        <v/>
      </c>
      <c r="B507" s="260"/>
      <c r="C507" s="260"/>
      <c r="D507" s="261"/>
      <c r="E507" s="261"/>
      <c r="F507" s="262"/>
      <c r="G507" s="261"/>
      <c r="H507" s="274"/>
      <c r="I507" s="256"/>
      <c r="J507" s="256"/>
      <c r="K507" s="381"/>
      <c r="L507" s="197"/>
    </row>
    <row r="508" spans="1:12" ht="18" customHeight="1" x14ac:dyDescent="0.25">
      <c r="A508" s="226" t="str">
        <f t="shared" si="9"/>
        <v/>
      </c>
      <c r="B508" s="260"/>
      <c r="C508" s="260"/>
      <c r="D508" s="261"/>
      <c r="E508" s="261"/>
      <c r="F508" s="262"/>
      <c r="G508" s="261"/>
      <c r="H508" s="274"/>
      <c r="I508" s="256"/>
      <c r="J508" s="256"/>
      <c r="K508" s="381"/>
      <c r="L508" s="197"/>
    </row>
    <row r="509" spans="1:12" ht="18" customHeight="1" x14ac:dyDescent="0.25">
      <c r="A509" s="226" t="str">
        <f t="shared" si="9"/>
        <v/>
      </c>
      <c r="B509" s="260"/>
      <c r="C509" s="260"/>
      <c r="D509" s="261"/>
      <c r="E509" s="261"/>
      <c r="F509" s="262"/>
      <c r="G509" s="261"/>
      <c r="H509" s="274"/>
      <c r="I509" s="256"/>
      <c r="J509" s="256"/>
      <c r="K509" s="381"/>
      <c r="L509" s="197"/>
    </row>
    <row r="510" spans="1:12" ht="18" customHeight="1" x14ac:dyDescent="0.25">
      <c r="A510" s="226" t="str">
        <f t="shared" si="9"/>
        <v/>
      </c>
      <c r="B510" s="260"/>
      <c r="C510" s="260"/>
      <c r="D510" s="261"/>
      <c r="E510" s="261"/>
      <c r="F510" s="262"/>
      <c r="G510" s="261"/>
      <c r="H510" s="274"/>
      <c r="I510" s="256"/>
      <c r="J510" s="256"/>
      <c r="K510" s="381"/>
      <c r="L510" s="197"/>
    </row>
    <row r="511" spans="1:12" ht="18" customHeight="1" x14ac:dyDescent="0.25">
      <c r="A511" s="226" t="str">
        <f t="shared" si="9"/>
        <v/>
      </c>
      <c r="B511" s="260"/>
      <c r="C511" s="260"/>
      <c r="D511" s="261"/>
      <c r="E511" s="261"/>
      <c r="F511" s="262"/>
      <c r="G511" s="261"/>
      <c r="H511" s="274"/>
      <c r="I511" s="256"/>
      <c r="J511" s="256"/>
      <c r="K511" s="381"/>
      <c r="L511" s="197"/>
    </row>
    <row r="512" spans="1:12" ht="18" customHeight="1" x14ac:dyDescent="0.25">
      <c r="A512" s="226" t="str">
        <f t="shared" si="9"/>
        <v/>
      </c>
      <c r="B512" s="260"/>
      <c r="C512" s="260"/>
      <c r="D512" s="261"/>
      <c r="E512" s="261"/>
      <c r="F512" s="262"/>
      <c r="G512" s="261"/>
      <c r="H512" s="274"/>
      <c r="I512" s="256"/>
      <c r="J512" s="256"/>
      <c r="K512" s="381"/>
      <c r="L512" s="197"/>
    </row>
    <row r="513" spans="1:12" ht="18" customHeight="1" x14ac:dyDescent="0.25">
      <c r="A513" s="226" t="str">
        <f t="shared" si="9"/>
        <v/>
      </c>
      <c r="B513" s="260"/>
      <c r="C513" s="260"/>
      <c r="D513" s="261"/>
      <c r="E513" s="261"/>
      <c r="F513" s="262"/>
      <c r="G513" s="261"/>
      <c r="H513" s="274"/>
      <c r="I513" s="256"/>
      <c r="J513" s="256"/>
      <c r="K513" s="381"/>
      <c r="L513" s="197"/>
    </row>
    <row r="514" spans="1:12" ht="18" customHeight="1" x14ac:dyDescent="0.25">
      <c r="A514" s="226" t="str">
        <f t="shared" si="9"/>
        <v/>
      </c>
      <c r="B514" s="260"/>
      <c r="C514" s="260"/>
      <c r="D514" s="261"/>
      <c r="E514" s="261"/>
      <c r="F514" s="262"/>
      <c r="G514" s="261"/>
      <c r="H514" s="274"/>
      <c r="I514" s="256"/>
      <c r="J514" s="256"/>
      <c r="K514" s="381"/>
      <c r="L514" s="197"/>
    </row>
    <row r="515" spans="1:12" ht="18" customHeight="1" x14ac:dyDescent="0.25">
      <c r="A515" s="226" t="str">
        <f t="shared" si="9"/>
        <v/>
      </c>
      <c r="B515" s="260"/>
      <c r="C515" s="260"/>
      <c r="D515" s="261"/>
      <c r="E515" s="261"/>
      <c r="F515" s="262"/>
      <c r="G515" s="261"/>
      <c r="H515" s="274"/>
      <c r="I515" s="256"/>
      <c r="J515" s="256"/>
      <c r="K515" s="381"/>
      <c r="L515" s="197"/>
    </row>
    <row r="516" spans="1:12" ht="18" customHeight="1" x14ac:dyDescent="0.25">
      <c r="A516" s="226" t="str">
        <f t="shared" si="9"/>
        <v/>
      </c>
      <c r="B516" s="260"/>
      <c r="C516" s="260"/>
      <c r="D516" s="261"/>
      <c r="E516" s="261"/>
      <c r="F516" s="262"/>
      <c r="G516" s="261"/>
      <c r="H516" s="274"/>
      <c r="I516" s="256"/>
      <c r="J516" s="256"/>
      <c r="K516" s="381"/>
      <c r="L516" s="197"/>
    </row>
    <row r="517" spans="1:12" ht="18" customHeight="1" x14ac:dyDescent="0.25">
      <c r="A517" s="226" t="str">
        <f t="shared" si="9"/>
        <v/>
      </c>
      <c r="B517" s="260"/>
      <c r="C517" s="260"/>
      <c r="D517" s="261"/>
      <c r="E517" s="261"/>
      <c r="F517" s="262"/>
      <c r="G517" s="261"/>
      <c r="H517" s="274"/>
      <c r="I517" s="256"/>
      <c r="J517" s="256"/>
      <c r="K517" s="381"/>
      <c r="L517" s="197"/>
    </row>
    <row r="518" spans="1:12" ht="18" customHeight="1" x14ac:dyDescent="0.25">
      <c r="A518" s="226" t="str">
        <f t="shared" si="9"/>
        <v/>
      </c>
      <c r="B518" s="260"/>
      <c r="C518" s="260"/>
      <c r="D518" s="261"/>
      <c r="E518" s="261"/>
      <c r="F518" s="262"/>
      <c r="G518" s="261"/>
      <c r="H518" s="274"/>
      <c r="I518" s="256"/>
      <c r="J518" s="256"/>
      <c r="K518" s="381"/>
      <c r="L518" s="197"/>
    </row>
    <row r="519" spans="1:12" ht="18" customHeight="1" x14ac:dyDescent="0.25">
      <c r="A519" s="226" t="str">
        <f t="shared" si="9"/>
        <v/>
      </c>
      <c r="B519" s="260"/>
      <c r="C519" s="260"/>
      <c r="D519" s="261"/>
      <c r="E519" s="261"/>
      <c r="F519" s="262"/>
      <c r="G519" s="261"/>
      <c r="H519" s="274"/>
      <c r="I519" s="256"/>
      <c r="J519" s="256"/>
      <c r="K519" s="381"/>
      <c r="L519" s="197"/>
    </row>
    <row r="520" spans="1:12" ht="18" customHeight="1" x14ac:dyDescent="0.25">
      <c r="A520" s="226" t="str">
        <f t="shared" si="9"/>
        <v/>
      </c>
      <c r="B520" s="260"/>
      <c r="C520" s="260"/>
      <c r="D520" s="261"/>
      <c r="E520" s="261"/>
      <c r="F520" s="262"/>
      <c r="G520" s="261"/>
      <c r="H520" s="274"/>
      <c r="I520" s="256"/>
      <c r="J520" s="256"/>
      <c r="K520" s="381"/>
      <c r="L520" s="197"/>
    </row>
    <row r="521" spans="1:12" ht="18" customHeight="1" x14ac:dyDescent="0.25">
      <c r="A521" s="226" t="str">
        <f t="shared" si="9"/>
        <v/>
      </c>
      <c r="B521" s="260"/>
      <c r="C521" s="260"/>
      <c r="D521" s="261"/>
      <c r="E521" s="261"/>
      <c r="F521" s="262"/>
      <c r="G521" s="261"/>
      <c r="H521" s="274"/>
      <c r="I521" s="256"/>
      <c r="J521" s="256"/>
      <c r="K521" s="381"/>
      <c r="L521" s="197"/>
    </row>
    <row r="522" spans="1:12" ht="18" customHeight="1" x14ac:dyDescent="0.25">
      <c r="A522" s="226" t="str">
        <f t="shared" si="9"/>
        <v/>
      </c>
      <c r="B522" s="260"/>
      <c r="C522" s="260"/>
      <c r="D522" s="261"/>
      <c r="E522" s="261"/>
      <c r="F522" s="262"/>
      <c r="G522" s="261"/>
      <c r="H522" s="274"/>
      <c r="I522" s="256"/>
      <c r="J522" s="256"/>
      <c r="K522" s="381"/>
      <c r="L522" s="197"/>
    </row>
  </sheetData>
  <sheetProtection password="EF62" sheet="1" objects="1" scenarios="1" selectLockedCells="1" autoFilter="0"/>
  <mergeCells count="12">
    <mergeCell ref="A18:A22"/>
    <mergeCell ref="C18:C22"/>
    <mergeCell ref="D18:D22"/>
    <mergeCell ref="E18:E21"/>
    <mergeCell ref="G18:G21"/>
    <mergeCell ref="F18:F20"/>
    <mergeCell ref="B18:B22"/>
    <mergeCell ref="N1:N15"/>
    <mergeCell ref="K18:K21"/>
    <mergeCell ref="J18:J21"/>
    <mergeCell ref="I18:I21"/>
    <mergeCell ref="H18:H21"/>
  </mergeCells>
  <phoneticPr fontId="8" type="noConversion"/>
  <dataValidations count="2">
    <dataValidation type="list" allowBlank="1" showErrorMessage="1" errorTitle="Ergebnis" error="Bitte auswählen!" sqref="F23:F522">
      <formula1>Vergütung</formula1>
    </dataValidation>
    <dataValidation type="list" allowBlank="1" showErrorMessage="1" errorTitle="Ergebnis" error="Bitte auswählen!" sqref="B23:B522">
      <formula1>Träger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4" fitToHeight="0" orientation="landscape" r:id="rId1"/>
  <headerFooter>
    <oddFooter>&amp;C&amp;9Seite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zoomScaleNormal="100" zoomScaleSheetLayoutView="100" workbookViewId="0">
      <selection activeCell="E12" sqref="E12"/>
    </sheetView>
  </sheetViews>
  <sheetFormatPr baseColWidth="10" defaultColWidth="11.453125" defaultRowHeight="11.5" x14ac:dyDescent="0.25"/>
  <cols>
    <col min="1" max="1" width="5.7265625" style="47" customWidth="1"/>
    <col min="2" max="2" width="80.54296875" style="47" customWidth="1"/>
    <col min="3" max="3" width="15.7265625" style="47" customWidth="1"/>
    <col min="4" max="5" width="18.7265625" style="47" customWidth="1"/>
    <col min="6" max="6" width="5.7265625" style="47" customWidth="1"/>
    <col min="7" max="7" width="40.7265625" style="47" customWidth="1"/>
    <col min="8" max="16384" width="11.453125" style="47"/>
  </cols>
  <sheetData>
    <row r="1" spans="1:8" ht="15" customHeight="1" x14ac:dyDescent="0.25">
      <c r="A1" s="1" t="s">
        <v>180</v>
      </c>
      <c r="B1" s="1"/>
      <c r="C1" s="1"/>
      <c r="D1" s="111" t="str">
        <f>'Seite 1'!$K$21</f>
        <v xml:space="preserve">Aktenzeichen </v>
      </c>
      <c r="E1" s="259">
        <f>'Seite 1'!$O$21</f>
        <v>0</v>
      </c>
      <c r="G1" s="547" t="s">
        <v>181</v>
      </c>
    </row>
    <row r="2" spans="1:8" ht="15" customHeight="1" x14ac:dyDescent="0.2">
      <c r="A2" s="110" t="s">
        <v>132</v>
      </c>
      <c r="B2" s="112"/>
      <c r="C2" s="1"/>
      <c r="E2" s="257" t="str">
        <f>'Seite 1'!$A$63</f>
        <v>Antrag Schulsozialarbeit</v>
      </c>
      <c r="G2" s="548"/>
    </row>
    <row r="3" spans="1:8" ht="15" customHeight="1" x14ac:dyDescent="0.25">
      <c r="A3" s="112"/>
      <c r="B3" s="112"/>
      <c r="C3" s="1"/>
      <c r="E3" s="258" t="str">
        <f>'Seite 1'!$A$64</f>
        <v>Formularversion: V 2.1 vom 09.10.23 - öffentlich -</v>
      </c>
      <c r="G3" s="548"/>
    </row>
    <row r="4" spans="1:8" ht="12" customHeight="1" x14ac:dyDescent="0.25">
      <c r="C4" s="114"/>
      <c r="D4" s="114"/>
      <c r="E4" s="114"/>
      <c r="G4" s="548"/>
    </row>
    <row r="5" spans="1:8" ht="18" customHeight="1" x14ac:dyDescent="0.25">
      <c r="A5" s="271"/>
      <c r="B5" s="353" t="s">
        <v>91</v>
      </c>
      <c r="C5" s="366">
        <f>SUMPRODUCT(ROUND(C12:C21,3))</f>
        <v>0</v>
      </c>
      <c r="D5" s="273">
        <f>SUMPRODUCT(ROUND(D12:D21,2))</f>
        <v>0</v>
      </c>
      <c r="E5" s="379">
        <f>SUMPRODUCT(ROUND(E12:E21,2))</f>
        <v>0</v>
      </c>
      <c r="G5" s="548"/>
      <c r="H5" s="2"/>
    </row>
    <row r="6" spans="1:8" ht="5.15" customHeight="1" x14ac:dyDescent="0.25">
      <c r="C6" s="114"/>
      <c r="D6" s="114"/>
      <c r="E6" s="114"/>
      <c r="G6" s="548"/>
    </row>
    <row r="7" spans="1:8" s="1" customFormat="1" ht="12" customHeight="1" x14ac:dyDescent="0.25">
      <c r="A7" s="556" t="s">
        <v>2</v>
      </c>
      <c r="B7" s="566" t="s">
        <v>188</v>
      </c>
      <c r="C7" s="550" t="s">
        <v>185</v>
      </c>
      <c r="D7" s="552" t="s">
        <v>220</v>
      </c>
      <c r="E7" s="550" t="s">
        <v>184</v>
      </c>
      <c r="G7" s="548"/>
    </row>
    <row r="8" spans="1:8" s="1" customFormat="1" ht="12" customHeight="1" x14ac:dyDescent="0.25">
      <c r="A8" s="557"/>
      <c r="B8" s="567"/>
      <c r="C8" s="551"/>
      <c r="D8" s="553"/>
      <c r="E8" s="551"/>
      <c r="G8" s="548"/>
      <c r="H8" s="47"/>
    </row>
    <row r="9" spans="1:8" s="1" customFormat="1" ht="12" customHeight="1" x14ac:dyDescent="0.25">
      <c r="A9" s="557"/>
      <c r="B9" s="567"/>
      <c r="C9" s="551"/>
      <c r="D9" s="553"/>
      <c r="E9" s="551"/>
      <c r="G9" s="548"/>
      <c r="H9" s="27"/>
    </row>
    <row r="10" spans="1:8" s="1" customFormat="1" ht="12" customHeight="1" x14ac:dyDescent="0.25">
      <c r="A10" s="557"/>
      <c r="B10" s="567"/>
      <c r="C10" s="551"/>
      <c r="D10" s="553"/>
      <c r="E10" s="551"/>
      <c r="G10" s="548"/>
      <c r="H10" s="27"/>
    </row>
    <row r="11" spans="1:8" s="1" customFormat="1" ht="12" customHeight="1" x14ac:dyDescent="0.25">
      <c r="A11" s="558"/>
      <c r="B11" s="568"/>
      <c r="C11" s="334"/>
      <c r="D11" s="332" t="s">
        <v>3</v>
      </c>
      <c r="E11" s="334" t="s">
        <v>3</v>
      </c>
      <c r="G11" s="549"/>
    </row>
    <row r="12" spans="1:8" ht="18" customHeight="1" x14ac:dyDescent="0.25">
      <c r="A12" s="226">
        <f>IF(B12&lt;&gt;0,ROW()-ROW($A$11),0)</f>
        <v>0</v>
      </c>
      <c r="B12" s="336">
        <f>Kataloge!A20</f>
        <v>0</v>
      </c>
      <c r="C12" s="337">
        <f>IF('Seite 4'!$T$15=2,0,VLOOKUP(B12,'Anl 1 Personalausgaben'!$B$6:$H$15,7,FALSE))</f>
        <v>0</v>
      </c>
      <c r="D12" s="333">
        <f>ROUND(C12*3000,2)</f>
        <v>0</v>
      </c>
      <c r="E12" s="335"/>
      <c r="H12" s="1"/>
    </row>
    <row r="13" spans="1:8" ht="18" customHeight="1" x14ac:dyDescent="0.25">
      <c r="A13" s="226">
        <f t="shared" ref="A13:A21" si="0">IF(B13&lt;&gt;0,ROW()-ROW($A$11),0)</f>
        <v>0</v>
      </c>
      <c r="B13" s="336">
        <f>Kataloge!A21</f>
        <v>0</v>
      </c>
      <c r="C13" s="337">
        <f>IF('Seite 4'!$T$15=2,0,VLOOKUP(B13,'Anl 1 Personalausgaben'!$B$6:$H$15,7,FALSE))</f>
        <v>0</v>
      </c>
      <c r="D13" s="333">
        <f>ROUND(C13*3000,2)</f>
        <v>0</v>
      </c>
      <c r="E13" s="335"/>
    </row>
    <row r="14" spans="1:8" ht="18" customHeight="1" x14ac:dyDescent="0.25">
      <c r="A14" s="226">
        <f t="shared" si="0"/>
        <v>0</v>
      </c>
      <c r="B14" s="336">
        <f>Kataloge!A22</f>
        <v>0</v>
      </c>
      <c r="C14" s="337">
        <f>IF('Seite 4'!$T$15=2,0,VLOOKUP(B14,'Anl 1 Personalausgaben'!$B$6:$H$15,7,FALSE))</f>
        <v>0</v>
      </c>
      <c r="D14" s="333">
        <f>ROUND(C14*3000,2)</f>
        <v>0</v>
      </c>
      <c r="E14" s="335"/>
      <c r="H14" s="27"/>
    </row>
    <row r="15" spans="1:8" ht="18" customHeight="1" x14ac:dyDescent="0.25">
      <c r="A15" s="226">
        <f t="shared" si="0"/>
        <v>0</v>
      </c>
      <c r="B15" s="336">
        <f>Kataloge!A23</f>
        <v>0</v>
      </c>
      <c r="C15" s="337">
        <f>IF('Seite 4'!$T$15=2,0,VLOOKUP(B15,'Anl 1 Personalausgaben'!$B$6:$H$15,7,FALSE))</f>
        <v>0</v>
      </c>
      <c r="D15" s="333">
        <f t="shared" ref="D15:D21" si="1">ROUND(C15*3000,2)</f>
        <v>0</v>
      </c>
      <c r="E15" s="335"/>
      <c r="H15" s="27"/>
    </row>
    <row r="16" spans="1:8" ht="18" customHeight="1" x14ac:dyDescent="0.25">
      <c r="A16" s="226">
        <f t="shared" si="0"/>
        <v>0</v>
      </c>
      <c r="B16" s="336">
        <f>Kataloge!A24</f>
        <v>0</v>
      </c>
      <c r="C16" s="337">
        <f>IF('Seite 4'!$T$15=2,0,VLOOKUP(B16,'Anl 1 Personalausgaben'!$B$6:$H$15,7,FALSE))</f>
        <v>0</v>
      </c>
      <c r="D16" s="333">
        <f t="shared" si="1"/>
        <v>0</v>
      </c>
      <c r="E16" s="335"/>
      <c r="H16" s="27"/>
    </row>
    <row r="17" spans="1:8" ht="18" customHeight="1" x14ac:dyDescent="0.25">
      <c r="A17" s="226">
        <f t="shared" si="0"/>
        <v>0</v>
      </c>
      <c r="B17" s="336">
        <f>Kataloge!A25</f>
        <v>0</v>
      </c>
      <c r="C17" s="337">
        <f>IF('Seite 4'!$T$15=2,0,VLOOKUP(B17,'Anl 1 Personalausgaben'!$B$6:$H$15,7,FALSE))</f>
        <v>0</v>
      </c>
      <c r="D17" s="333">
        <f t="shared" si="1"/>
        <v>0</v>
      </c>
      <c r="E17" s="335"/>
      <c r="H17" s="27"/>
    </row>
    <row r="18" spans="1:8" ht="18" customHeight="1" x14ac:dyDescent="0.25">
      <c r="A18" s="226">
        <f t="shared" si="0"/>
        <v>0</v>
      </c>
      <c r="B18" s="336">
        <f>Kataloge!A26</f>
        <v>0</v>
      </c>
      <c r="C18" s="337">
        <f>IF('Seite 4'!$T$15=2,0,VLOOKUP(B18,'Anl 1 Personalausgaben'!$B$6:$H$15,7,FALSE))</f>
        <v>0</v>
      </c>
      <c r="D18" s="333">
        <f t="shared" si="1"/>
        <v>0</v>
      </c>
      <c r="E18" s="335"/>
    </row>
    <row r="19" spans="1:8" ht="18" customHeight="1" x14ac:dyDescent="0.25">
      <c r="A19" s="226">
        <f t="shared" si="0"/>
        <v>0</v>
      </c>
      <c r="B19" s="336">
        <f>Kataloge!A27</f>
        <v>0</v>
      </c>
      <c r="C19" s="337">
        <f>IF('Seite 4'!$T$15=2,0,VLOOKUP(B19,'Anl 1 Personalausgaben'!$B$6:$H$15,7,FALSE))</f>
        <v>0</v>
      </c>
      <c r="D19" s="333">
        <f t="shared" si="1"/>
        <v>0</v>
      </c>
      <c r="E19" s="335"/>
    </row>
    <row r="20" spans="1:8" ht="18" customHeight="1" x14ac:dyDescent="0.25">
      <c r="A20" s="226">
        <f t="shared" si="0"/>
        <v>0</v>
      </c>
      <c r="B20" s="336">
        <f>Kataloge!A28</f>
        <v>0</v>
      </c>
      <c r="C20" s="337">
        <f>IF('Seite 4'!$T$15=2,0,VLOOKUP(B20,'Anl 1 Personalausgaben'!$B$6:$H$15,7,FALSE))</f>
        <v>0</v>
      </c>
      <c r="D20" s="333">
        <f t="shared" si="1"/>
        <v>0</v>
      </c>
      <c r="E20" s="335"/>
    </row>
    <row r="21" spans="1:8" ht="18" customHeight="1" x14ac:dyDescent="0.25">
      <c r="A21" s="226">
        <f t="shared" si="0"/>
        <v>0</v>
      </c>
      <c r="B21" s="336">
        <f>Kataloge!A29</f>
        <v>0</v>
      </c>
      <c r="C21" s="337">
        <f>IF('Seite 4'!$T$15=2,0,VLOOKUP(B21,'Anl 1 Personalausgaben'!$B$6:$H$15,7,FALSE))</f>
        <v>0</v>
      </c>
      <c r="D21" s="333">
        <f t="shared" si="1"/>
        <v>0</v>
      </c>
      <c r="E21" s="335"/>
    </row>
    <row r="24" spans="1:8" ht="18" customHeight="1" x14ac:dyDescent="0.25">
      <c r="A24" s="323" t="s">
        <v>217</v>
      </c>
      <c r="B24" s="323"/>
      <c r="C24" s="324"/>
    </row>
    <row r="25" spans="1:8" ht="5.15" customHeight="1" x14ac:dyDescent="0.25">
      <c r="A25" s="311"/>
      <c r="B25" s="312"/>
      <c r="C25" s="313"/>
    </row>
    <row r="26" spans="1:8" ht="18" customHeight="1" x14ac:dyDescent="0.25">
      <c r="A26" s="325" t="s">
        <v>242</v>
      </c>
      <c r="B26" s="315"/>
      <c r="C26" s="317">
        <f>'Seite 4'!O7</f>
        <v>0</v>
      </c>
    </row>
    <row r="27" spans="1:8" ht="5.15" customHeight="1" x14ac:dyDescent="0.25">
      <c r="A27" s="330"/>
      <c r="B27" s="354"/>
      <c r="C27" s="331"/>
    </row>
    <row r="28" spans="1:8" ht="5.15" customHeight="1" x14ac:dyDescent="0.25">
      <c r="A28" s="314"/>
      <c r="B28" s="316"/>
      <c r="C28" s="318"/>
    </row>
    <row r="29" spans="1:8" ht="18" customHeight="1" x14ac:dyDescent="0.25">
      <c r="A29" s="326" t="s">
        <v>241</v>
      </c>
      <c r="B29" s="319"/>
      <c r="C29" s="317">
        <f>ROUND(C26*10%,2)</f>
        <v>0</v>
      </c>
    </row>
    <row r="30" spans="1:8" ht="5.15" customHeight="1" x14ac:dyDescent="0.25">
      <c r="A30" s="314"/>
      <c r="B30" s="316"/>
      <c r="C30" s="318"/>
    </row>
    <row r="31" spans="1:8" ht="18" customHeight="1" x14ac:dyDescent="0.25">
      <c r="A31" s="326" t="s">
        <v>244</v>
      </c>
      <c r="B31" s="319"/>
      <c r="C31" s="317">
        <f>E5</f>
        <v>0</v>
      </c>
    </row>
    <row r="32" spans="1:8" ht="5.15" customHeight="1" x14ac:dyDescent="0.25">
      <c r="A32" s="314"/>
      <c r="B32" s="316"/>
      <c r="C32" s="318"/>
    </row>
    <row r="33" spans="1:3" ht="18" customHeight="1" x14ac:dyDescent="0.25">
      <c r="A33" s="326" t="s">
        <v>243</v>
      </c>
      <c r="B33" s="319"/>
      <c r="C33" s="329">
        <f>C29-C31</f>
        <v>0</v>
      </c>
    </row>
    <row r="34" spans="1:3" ht="5.15" customHeight="1" x14ac:dyDescent="0.25">
      <c r="A34" s="320"/>
      <c r="B34" s="321"/>
      <c r="C34" s="322"/>
    </row>
  </sheetData>
  <sheetProtection password="EF62" sheet="1" objects="1" scenarios="1" selectLockedCells="1" autoFilter="0"/>
  <mergeCells count="6">
    <mergeCell ref="E7:E10"/>
    <mergeCell ref="G1:G11"/>
    <mergeCell ref="A7:A11"/>
    <mergeCell ref="C7:C10"/>
    <mergeCell ref="D7:D10"/>
    <mergeCell ref="B7:B11"/>
  </mergeCells>
  <conditionalFormatting sqref="A12:E21">
    <cfRule type="expression" dxfId="5" priority="6">
      <formula>$A12=0</formula>
    </cfRule>
  </conditionalFormatting>
  <conditionalFormatting sqref="C33">
    <cfRule type="cellIs" dxfId="4" priority="4" operator="greaterThan">
      <formula>0</formula>
    </cfRule>
    <cfRule type="cellIs" dxfId="3" priority="5" operator="lessThan">
      <formula>0</formula>
    </cfRule>
  </conditionalFormatting>
  <printOptions horizontalCentered="1"/>
  <pageMargins left="0.19685039370078741" right="0.19685039370078741" top="0.59055118110236227" bottom="0.19685039370078741" header="0.19685039370078741" footer="0.19685039370078741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DCA631A3-1C18-40D4-BA69-F30FE262CD2C}">
            <xm:f>'Seite 4'!$T$15=2</xm:f>
            <x14:dxf>
              <border>
                <left/>
                <vertical/>
                <horizontal/>
              </border>
            </x14:dxf>
          </x14:cfRule>
          <xm:sqref>C12:D21</xm:sqref>
        </x14:conditionalFormatting>
        <x14:conditionalFormatting xmlns:xm="http://schemas.microsoft.com/office/excel/2006/main">
          <x14:cfRule type="expression" priority="2" id="{92DD3D4F-7D23-4609-B087-534467221D5E}">
            <xm:f>'Seite 4'!$T$15=2</xm:f>
            <x14:dxf>
              <font>
                <strike val="0"/>
                <color theme="0" tint="-4.9989318521683403E-2"/>
              </font>
              <border>
                <left/>
                <vertical/>
                <horizontal/>
              </border>
            </x14:dxf>
          </x14:cfRule>
          <xm:sqref>C7:D11 C5:D5</xm:sqref>
        </x14:conditionalFormatting>
        <x14:conditionalFormatting xmlns:xm="http://schemas.microsoft.com/office/excel/2006/main">
          <x14:cfRule type="expression" priority="1" id="{6AFB9D2B-3B71-4436-9156-92AB9959C185}">
            <xm:f>'Seite 4'!$T$15=2</xm:f>
            <x14:dxf>
              <font>
                <strike val="0"/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A24:C34 G1:G11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showGridLines="0" zoomScaleNormal="125" workbookViewId="0">
      <selection activeCell="G48" sqref="G48"/>
    </sheetView>
  </sheetViews>
  <sheetFormatPr baseColWidth="10" defaultColWidth="11.453125" defaultRowHeight="11.25" customHeight="1" x14ac:dyDescent="0.25"/>
  <cols>
    <col min="1" max="1" width="5.7265625" style="119" customWidth="1"/>
    <col min="2" max="2" width="5.7265625" style="252" customWidth="1"/>
    <col min="3" max="18" width="5.7265625" style="253" customWidth="1"/>
    <col min="19" max="16384" width="11.453125" style="253"/>
  </cols>
  <sheetData>
    <row r="1" spans="1:18" ht="11.25" customHeight="1" x14ac:dyDescent="0.25">
      <c r="A1" s="118" t="s">
        <v>17</v>
      </c>
      <c r="N1" s="569" t="s">
        <v>83</v>
      </c>
      <c r="O1" s="569"/>
      <c r="P1" s="569"/>
      <c r="Q1" s="569"/>
      <c r="R1" s="569"/>
    </row>
    <row r="3" spans="1:18" ht="11.25" customHeight="1" x14ac:dyDescent="0.25">
      <c r="A3" s="118" t="s">
        <v>68</v>
      </c>
      <c r="B3" s="254"/>
    </row>
    <row r="4" spans="1:18" ht="11.25" customHeight="1" x14ac:dyDescent="0.25">
      <c r="A4" s="118" t="s">
        <v>18</v>
      </c>
      <c r="B4" s="254"/>
    </row>
    <row r="5" spans="1:18" ht="11.25" customHeight="1" x14ac:dyDescent="0.25">
      <c r="A5" s="119" t="s">
        <v>69</v>
      </c>
      <c r="B5" s="252" t="s">
        <v>19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</row>
    <row r="6" spans="1:18" ht="11.25" customHeight="1" x14ac:dyDescent="0.25">
      <c r="B6" s="255" t="s">
        <v>77</v>
      </c>
      <c r="C6" s="252" t="s">
        <v>20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</row>
    <row r="7" spans="1:18" ht="11.25" customHeight="1" x14ac:dyDescent="0.25">
      <c r="C7" s="252" t="s">
        <v>21</v>
      </c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</row>
    <row r="8" spans="1:18" ht="11.25" customHeight="1" x14ac:dyDescent="0.25">
      <c r="C8" s="252" t="s">
        <v>22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</row>
    <row r="9" spans="1:18" ht="11.25" customHeight="1" x14ac:dyDescent="0.25">
      <c r="B9" s="255" t="s">
        <v>78</v>
      </c>
      <c r="C9" s="252" t="s">
        <v>23</v>
      </c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</row>
    <row r="10" spans="1:18" ht="11.25" customHeight="1" x14ac:dyDescent="0.25">
      <c r="C10" s="252" t="s">
        <v>24</v>
      </c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</row>
    <row r="11" spans="1:18" ht="11.25" customHeight="1" x14ac:dyDescent="0.25">
      <c r="B11" s="255" t="s">
        <v>79</v>
      </c>
      <c r="C11" s="252" t="s">
        <v>25</v>
      </c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</row>
    <row r="12" spans="1:18" ht="11.25" customHeight="1" x14ac:dyDescent="0.25">
      <c r="C12" s="252" t="s">
        <v>26</v>
      </c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</row>
    <row r="13" spans="1:18" ht="11.25" customHeight="1" x14ac:dyDescent="0.25">
      <c r="B13" s="255" t="s">
        <v>80</v>
      </c>
      <c r="C13" s="252" t="s">
        <v>28</v>
      </c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</row>
    <row r="14" spans="1:18" ht="11.25" customHeight="1" x14ac:dyDescent="0.25">
      <c r="C14" s="252" t="s">
        <v>29</v>
      </c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</row>
    <row r="15" spans="1:18" ht="11.25" customHeight="1" x14ac:dyDescent="0.25">
      <c r="A15" s="119" t="s">
        <v>70</v>
      </c>
      <c r="B15" s="252" t="s">
        <v>30</v>
      </c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</row>
    <row r="16" spans="1:18" ht="11.25" customHeight="1" x14ac:dyDescent="0.25">
      <c r="B16" s="252" t="s">
        <v>31</v>
      </c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</row>
    <row r="17" spans="1:18" ht="11.25" customHeight="1" x14ac:dyDescent="0.25">
      <c r="B17" s="255" t="s">
        <v>77</v>
      </c>
      <c r="C17" s="252" t="s">
        <v>32</v>
      </c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</row>
    <row r="18" spans="1:18" ht="11.25" customHeight="1" x14ac:dyDescent="0.25">
      <c r="C18" s="252" t="s">
        <v>33</v>
      </c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</row>
    <row r="19" spans="1:18" ht="11.25" customHeight="1" x14ac:dyDescent="0.25">
      <c r="B19" s="255" t="s">
        <v>78</v>
      </c>
      <c r="C19" s="252" t="s">
        <v>157</v>
      </c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</row>
    <row r="20" spans="1:18" ht="11.25" customHeight="1" x14ac:dyDescent="0.25">
      <c r="B20" s="255" t="s">
        <v>79</v>
      </c>
      <c r="C20" s="252" t="s">
        <v>158</v>
      </c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</row>
    <row r="21" spans="1:18" ht="11.25" customHeight="1" x14ac:dyDescent="0.25">
      <c r="B21" s="255"/>
      <c r="C21" s="252" t="s">
        <v>159</v>
      </c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</row>
    <row r="22" spans="1:18" ht="11.25" customHeight="1" x14ac:dyDescent="0.25">
      <c r="A22" s="119" t="s">
        <v>71</v>
      </c>
      <c r="B22" s="252" t="s">
        <v>34</v>
      </c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</row>
    <row r="23" spans="1:18" ht="11.25" customHeight="1" x14ac:dyDescent="0.25">
      <c r="A23" s="119" t="s">
        <v>72</v>
      </c>
      <c r="B23" s="252" t="s">
        <v>160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</row>
    <row r="24" spans="1:18" ht="11.25" customHeight="1" x14ac:dyDescent="0.25">
      <c r="A24" s="119" t="s">
        <v>73</v>
      </c>
      <c r="B24" s="252" t="s">
        <v>161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</row>
    <row r="25" spans="1:18" ht="11.25" customHeight="1" x14ac:dyDescent="0.25">
      <c r="B25" s="252" t="s">
        <v>162</v>
      </c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</row>
    <row r="26" spans="1:18" ht="11.25" customHeight="1" x14ac:dyDescent="0.25">
      <c r="A26" s="119" t="s">
        <v>74</v>
      </c>
      <c r="B26" s="252" t="s">
        <v>163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</row>
    <row r="27" spans="1:18" ht="11.25" customHeight="1" x14ac:dyDescent="0.25">
      <c r="B27" s="252" t="s">
        <v>35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</row>
    <row r="28" spans="1:18" ht="11.25" customHeight="1" x14ac:dyDescent="0.25">
      <c r="B28" s="252" t="s">
        <v>36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</row>
    <row r="29" spans="1:18" ht="11.25" customHeight="1" x14ac:dyDescent="0.25">
      <c r="A29" s="119" t="s">
        <v>75</v>
      </c>
      <c r="B29" s="252" t="s">
        <v>164</v>
      </c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</row>
    <row r="30" spans="1:18" ht="11.25" customHeight="1" x14ac:dyDescent="0.25">
      <c r="B30" s="252" t="s">
        <v>165</v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</row>
    <row r="31" spans="1:18" ht="11.25" customHeight="1" x14ac:dyDescent="0.25">
      <c r="B31" s="252" t="s">
        <v>166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</row>
    <row r="32" spans="1:18" ht="11.25" customHeight="1" x14ac:dyDescent="0.25">
      <c r="A32" s="119" t="s">
        <v>76</v>
      </c>
      <c r="B32" s="252" t="s">
        <v>37</v>
      </c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</row>
    <row r="33" spans="1:18" ht="11.25" customHeight="1" x14ac:dyDescent="0.25">
      <c r="B33" s="255" t="s">
        <v>77</v>
      </c>
      <c r="C33" s="252" t="s">
        <v>38</v>
      </c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</row>
    <row r="34" spans="1:18" ht="11.25" customHeight="1" x14ac:dyDescent="0.25">
      <c r="B34" s="253"/>
      <c r="C34" s="252" t="s">
        <v>39</v>
      </c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</row>
    <row r="35" spans="1:18" ht="11.25" customHeight="1" x14ac:dyDescent="0.25">
      <c r="B35" s="255" t="s">
        <v>85</v>
      </c>
      <c r="C35" s="252" t="s">
        <v>40</v>
      </c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</row>
    <row r="36" spans="1:18" ht="11.25" customHeight="1" x14ac:dyDescent="0.25">
      <c r="B36" s="255" t="s">
        <v>86</v>
      </c>
      <c r="C36" s="252" t="s">
        <v>41</v>
      </c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</row>
    <row r="37" spans="1:18" ht="11.25" customHeight="1" x14ac:dyDescent="0.25">
      <c r="B37" s="255" t="s">
        <v>78</v>
      </c>
      <c r="C37" s="252" t="s">
        <v>167</v>
      </c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</row>
    <row r="38" spans="1:18" ht="11.25" customHeight="1" x14ac:dyDescent="0.25">
      <c r="C38" s="252" t="s">
        <v>42</v>
      </c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</row>
    <row r="39" spans="1:18" ht="11.25" customHeight="1" x14ac:dyDescent="0.25">
      <c r="B39" s="253"/>
      <c r="C39" s="252" t="s">
        <v>43</v>
      </c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</row>
    <row r="40" spans="1:18" ht="11.25" customHeight="1" x14ac:dyDescent="0.25">
      <c r="A40" s="119" t="s">
        <v>168</v>
      </c>
      <c r="B40" s="252" t="s">
        <v>44</v>
      </c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</row>
    <row r="41" spans="1:18" ht="11.25" customHeight="1" x14ac:dyDescent="0.25">
      <c r="B41" s="255" t="s">
        <v>77</v>
      </c>
      <c r="C41" s="252" t="s">
        <v>45</v>
      </c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</row>
    <row r="42" spans="1:18" ht="11.25" customHeight="1" x14ac:dyDescent="0.25">
      <c r="B42" s="255"/>
      <c r="C42" s="252" t="s">
        <v>46</v>
      </c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</row>
    <row r="43" spans="1:18" ht="11.25" customHeight="1" x14ac:dyDescent="0.25">
      <c r="B43" s="255" t="s">
        <v>78</v>
      </c>
      <c r="C43" s="252" t="s">
        <v>169</v>
      </c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</row>
    <row r="44" spans="1:18" ht="11.25" customHeight="1" x14ac:dyDescent="0.25">
      <c r="C44" s="252" t="s">
        <v>170</v>
      </c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</row>
    <row r="46" spans="1:18" ht="11.25" customHeight="1" x14ac:dyDescent="0.25">
      <c r="A46" s="118" t="s">
        <v>47</v>
      </c>
      <c r="B46" s="254"/>
    </row>
    <row r="47" spans="1:18" ht="11.25" customHeight="1" x14ac:dyDescent="0.25">
      <c r="A47" s="119" t="s">
        <v>69</v>
      </c>
      <c r="B47" s="252" t="s">
        <v>48</v>
      </c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</row>
    <row r="48" spans="1:18" ht="11.25" customHeight="1" x14ac:dyDescent="0.25">
      <c r="B48" s="252" t="s">
        <v>171</v>
      </c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</row>
    <row r="49" spans="1:18" ht="11.25" customHeight="1" x14ac:dyDescent="0.25">
      <c r="B49" s="252" t="s">
        <v>172</v>
      </c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</row>
    <row r="50" spans="1:18" ht="11.25" customHeight="1" x14ac:dyDescent="0.25">
      <c r="B50" s="252" t="s">
        <v>49</v>
      </c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</row>
    <row r="51" spans="1:18" ht="11.25" customHeight="1" x14ac:dyDescent="0.25">
      <c r="A51" s="119" t="s">
        <v>70</v>
      </c>
      <c r="B51" s="252" t="s">
        <v>50</v>
      </c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</row>
    <row r="52" spans="1:18" ht="11.25" customHeight="1" x14ac:dyDescent="0.25">
      <c r="B52" s="252" t="s">
        <v>51</v>
      </c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</row>
    <row r="53" spans="1:18" ht="11.25" customHeight="1" x14ac:dyDescent="0.25">
      <c r="B53" s="252" t="s">
        <v>52</v>
      </c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</row>
    <row r="55" spans="1:18" ht="11.25" customHeight="1" x14ac:dyDescent="0.25">
      <c r="A55" s="118" t="s">
        <v>53</v>
      </c>
      <c r="B55" s="254"/>
    </row>
    <row r="56" spans="1:18" ht="11.25" customHeight="1" x14ac:dyDescent="0.25">
      <c r="A56" s="119" t="s">
        <v>69</v>
      </c>
      <c r="B56" s="252" t="s">
        <v>173</v>
      </c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</row>
    <row r="57" spans="1:18" ht="11.25" customHeight="1" x14ac:dyDescent="0.25">
      <c r="B57" s="252" t="s">
        <v>174</v>
      </c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</row>
    <row r="58" spans="1:18" ht="11.25" customHeight="1" x14ac:dyDescent="0.25">
      <c r="B58" s="252" t="s">
        <v>175</v>
      </c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</row>
    <row r="59" spans="1:18" ht="11.25" customHeight="1" x14ac:dyDescent="0.25">
      <c r="B59" s="252" t="s">
        <v>54</v>
      </c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</row>
    <row r="60" spans="1:18" ht="11.25" customHeight="1" x14ac:dyDescent="0.25">
      <c r="A60" s="119" t="s">
        <v>70</v>
      </c>
      <c r="B60" s="252" t="s">
        <v>55</v>
      </c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</row>
    <row r="61" spans="1:18" ht="11.25" customHeight="1" x14ac:dyDescent="0.25">
      <c r="B61" s="252" t="s">
        <v>56</v>
      </c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</row>
    <row r="62" spans="1:18" ht="11.25" customHeight="1" x14ac:dyDescent="0.25">
      <c r="B62" s="252" t="s">
        <v>57</v>
      </c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</row>
    <row r="63" spans="1:18" ht="11.25" customHeight="1" x14ac:dyDescent="0.25">
      <c r="B63" s="252" t="s">
        <v>58</v>
      </c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</row>
    <row r="64" spans="1:18" ht="11.25" customHeight="1" x14ac:dyDescent="0.25">
      <c r="B64" s="252" t="s">
        <v>59</v>
      </c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</row>
    <row r="65" spans="1:18" ht="11.25" customHeight="1" x14ac:dyDescent="0.25">
      <c r="B65" s="252" t="s">
        <v>60</v>
      </c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</row>
    <row r="66" spans="1:18" ht="11.25" customHeight="1" x14ac:dyDescent="0.25">
      <c r="B66" s="252" t="s">
        <v>61</v>
      </c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</row>
    <row r="68" spans="1:18" ht="11.25" customHeight="1" x14ac:dyDescent="0.25">
      <c r="A68" s="118" t="s">
        <v>62</v>
      </c>
      <c r="B68" s="254"/>
    </row>
    <row r="69" spans="1:18" ht="11.25" customHeight="1" x14ac:dyDescent="0.25">
      <c r="A69" s="119" t="s">
        <v>69</v>
      </c>
      <c r="B69" s="252" t="s">
        <v>50</v>
      </c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</row>
    <row r="70" spans="1:18" ht="11.25" customHeight="1" x14ac:dyDescent="0.25">
      <c r="B70" s="252" t="s">
        <v>176</v>
      </c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</row>
    <row r="71" spans="1:18" ht="11.25" customHeight="1" x14ac:dyDescent="0.25">
      <c r="B71" s="252" t="s">
        <v>177</v>
      </c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</row>
    <row r="72" spans="1:18" ht="11.25" customHeight="1" x14ac:dyDescent="0.25">
      <c r="A72" s="119" t="s">
        <v>70</v>
      </c>
      <c r="B72" s="252" t="s">
        <v>63</v>
      </c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</row>
    <row r="73" spans="1:18" ht="11.25" customHeight="1" x14ac:dyDescent="0.25">
      <c r="B73" s="252" t="s">
        <v>178</v>
      </c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</row>
    <row r="74" spans="1:18" ht="11.25" customHeight="1" x14ac:dyDescent="0.25">
      <c r="B74" s="252" t="s">
        <v>179</v>
      </c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</row>
    <row r="75" spans="1:18" ht="11.25" customHeight="1" x14ac:dyDescent="0.25">
      <c r="A75" s="119" t="s">
        <v>71</v>
      </c>
      <c r="B75" s="252" t="s">
        <v>64</v>
      </c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</row>
  </sheetData>
  <sheetProtection password="EF62" sheet="1" objects="1" scenarios="1" autoFilter="0"/>
  <mergeCells count="1">
    <mergeCell ref="N1:R1"/>
  </mergeCells>
  <pageMargins left="0.59055118110236227" right="0.19685039370078741" top="0.19685039370078741" bottom="0.19685039370078741" header="0.19685039370078741" footer="0.19685039370078741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14</vt:i4>
      </vt:variant>
    </vt:vector>
  </HeadingPairs>
  <TitlesOfParts>
    <vt:vector size="24" baseType="lpstr">
      <vt:lpstr>Änderungsdoku</vt:lpstr>
      <vt:lpstr>Seite 1</vt:lpstr>
      <vt:lpstr>Seite 2</vt:lpstr>
      <vt:lpstr>Seite 3</vt:lpstr>
      <vt:lpstr>Seite 4</vt:lpstr>
      <vt:lpstr>Seite 5</vt:lpstr>
      <vt:lpstr>Anl 1 Personalausgaben</vt:lpstr>
      <vt:lpstr>Anl 2 Sachausgaben</vt:lpstr>
      <vt:lpstr>Hinweis § 264 StGB</vt:lpstr>
      <vt:lpstr>Kataloge</vt:lpstr>
      <vt:lpstr>Ausrichtung</vt:lpstr>
      <vt:lpstr>Änderungsdoku!Druckbereich</vt:lpstr>
      <vt:lpstr>'Anl 2 Sachausgaben'!Druckbereich</vt:lpstr>
      <vt:lpstr>'Hinweis § 264 StGB'!Druckbereich</vt:lpstr>
      <vt:lpstr>'Seite 1'!Druckbereich</vt:lpstr>
      <vt:lpstr>'Seite 2'!Druckbereich</vt:lpstr>
      <vt:lpstr>'Seite 3'!Druckbereich</vt:lpstr>
      <vt:lpstr>'Seite 4'!Druckbereich</vt:lpstr>
      <vt:lpstr>'Seite 5'!Druckbereich</vt:lpstr>
      <vt:lpstr>Änderungsdoku!Drucktitel</vt:lpstr>
      <vt:lpstr>'Anl 1 Personalausgaben'!Drucktitel</vt:lpstr>
      <vt:lpstr>Ergebnis</vt:lpstr>
      <vt:lpstr>Leistungsträger</vt:lpstr>
      <vt:lpstr>Vergütung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2022-10-11T06:02:54Z</cp:lastPrinted>
  <dcterms:created xsi:type="dcterms:W3CDTF">2007-09-26T06:36:45Z</dcterms:created>
  <dcterms:modified xsi:type="dcterms:W3CDTF">2023-10-09T09:02:42Z</dcterms:modified>
</cp:coreProperties>
</file>