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Mittelanforderung!$A$1:$R$65</definedName>
    <definedName name="_xlnm.Print_Area" localSheetId="2">'Übersicht geplante Ausgaben'!$A$1:$V$73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S42" i="4" l="1"/>
  <c r="S14" i="4" l="1"/>
  <c r="B66" i="4"/>
  <c r="B52" i="4"/>
  <c r="S63" i="4"/>
  <c r="S61" i="4"/>
  <c r="S59" i="4"/>
  <c r="O24" i="4" l="1"/>
  <c r="O14" i="4"/>
  <c r="O32" i="4" l="1"/>
  <c r="K72" i="4"/>
  <c r="S72" i="4" s="1"/>
  <c r="S24" i="4" s="1"/>
  <c r="A64" i="1" l="1"/>
  <c r="S32" i="4" l="1"/>
  <c r="S36" i="4"/>
  <c r="S40" i="4" s="1"/>
  <c r="B36" i="4" l="1"/>
  <c r="S46" i="4" l="1"/>
  <c r="S48" i="4" s="1"/>
  <c r="F35" i="1" s="1"/>
  <c r="A4" i="5" s="1"/>
  <c r="A65" i="1" s="1"/>
  <c r="A6" i="4" l="1"/>
  <c r="O33" i="1" l="1"/>
  <c r="D56" i="1" l="1"/>
  <c r="V3" i="4"/>
  <c r="V2" i="4"/>
  <c r="Q1" i="4"/>
  <c r="A4" i="4" l="1"/>
</calcChain>
</file>

<file path=xl/sharedStrings.xml><?xml version="1.0" encoding="utf-8"?>
<sst xmlns="http://schemas.openxmlformats.org/spreadsheetml/2006/main" count="99" uniqueCount="92">
  <si>
    <t>Zuwendungsempfänger/Anschrift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</si>
  <si>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</si>
  <si>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</si>
  <si>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</si>
  <si>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</si>
  <si>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Hiermit beantrage ich die Auszahlung einer Rate in Höhe des anteiligen Mittelbedarfs entsprechend der im o. g. Bescheid</t>
  </si>
  <si>
    <t>festgelegten Bestimmungen für den Zeitraum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</si>
  <si>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</si>
  <si>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</si>
  <si>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</si>
  <si>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</si>
  <si>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</si>
  <si>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</si>
  <si>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</si>
  <si>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</si>
  <si>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</si>
  <si>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</si>
  <si>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</si>
  <si>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</si>
  <si>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</si>
  <si>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</si>
  <si>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</si>
  <si>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</si>
  <si>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</si>
  <si>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</si>
  <si>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</si>
  <si>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F-FF</t>
  </si>
  <si>
    <t>Erwachsene</t>
  </si>
  <si>
    <t>kindergeldberechtigte Kinder</t>
  </si>
  <si>
    <t>kindergeldberechtigte Kinder mit Behinderung</t>
  </si>
  <si>
    <t>V 1.1</t>
  </si>
  <si>
    <t>Anpassung der Anlage</t>
  </si>
  <si>
    <t>V 1.2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</si>
  <si>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</si>
  <si>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</si>
  <si>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</si>
  <si>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</si>
  <si>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</si>
  <si>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</si>
  <si>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</si>
  <si>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</si>
  <si>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</si>
  <si>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</si>
  <si>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Überregionale Familienförderung - Überregionale Familienbildungsangebote</t>
  </si>
  <si>
    <t>V 2.1</t>
  </si>
  <si>
    <t>Anpassung an neue Richtlinie [AT-24000246]</t>
  </si>
  <si>
    <t>Förderung von überregionalen eintägigen und mehrtägigen Familienbildungsangeboten</t>
  </si>
  <si>
    <t>Aktenzeichen</t>
  </si>
  <si>
    <t>Zuwendungsbetrag (in €)</t>
  </si>
  <si>
    <t>aktueller Bescheid vom</t>
  </si>
  <si>
    <t>vom</t>
  </si>
  <si>
    <t>in Höhe von (in €)</t>
  </si>
  <si>
    <t>bis</t>
  </si>
  <si>
    <t>Kontoinhaber</t>
  </si>
  <si>
    <t>Name des Geldinstituts</t>
  </si>
  <si>
    <t>IBAN</t>
  </si>
  <si>
    <t>BIC</t>
  </si>
  <si>
    <t>Anlage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</si>
  <si>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</si>
  <si>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</si>
  <si>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</si>
  <si>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Übersicht der geplanten Ausgaben</t>
  </si>
  <si>
    <t xml:space="preserve">Aktenzeichen </t>
  </si>
  <si>
    <r>
      <t xml:space="preserve">Anzahl 
TN-Übernachtungen
</t>
    </r>
    <r>
      <rPr>
        <sz val="7"/>
        <rFont val="Arial"/>
        <family val="2"/>
      </rPr>
      <t>(TN mal Anzahl 
Übernachtungen)</t>
    </r>
  </si>
  <si>
    <t>Pauschale pro TN 
und Übernachtung
in €</t>
  </si>
  <si>
    <t>1.</t>
  </si>
  <si>
    <t>Ausgaben für mehrtägige Familienbildungsangebote MFBA</t>
  </si>
  <si>
    <t>2.</t>
  </si>
  <si>
    <t>Ausgaben für eintägige Familienbildungsangebote EFBA</t>
  </si>
  <si>
    <t>2.1</t>
  </si>
  <si>
    <t>2.2</t>
  </si>
  <si>
    <t>2.3</t>
  </si>
  <si>
    <t xml:space="preserve">Personalausgaben für Bildungsreferenten </t>
  </si>
  <si>
    <t xml:space="preserve">Personalausgaben für sozialpädagogische Betreuer </t>
  </si>
  <si>
    <t xml:space="preserve">Reisekosten für Bildungsreferenten und sozialpädagogische Betreuer </t>
  </si>
  <si>
    <t>Übersicht der in den nächsten zwei Monaten fällig werdenden zuwendungsfähigen Ausgaben in €</t>
  </si>
  <si>
    <t>Gesamtsumme der zuwendungsfähigen Ausgaben</t>
  </si>
  <si>
    <t>1.1</t>
  </si>
  <si>
    <t>1.2</t>
  </si>
  <si>
    <t>1.3</t>
  </si>
  <si>
    <t>1.4</t>
  </si>
  <si>
    <t>Personalausgaben für Bildungsreferenten</t>
  </si>
  <si>
    <t>Personalausgaben für sozialpädagogische Betreuer</t>
  </si>
  <si>
    <t>Ausgaben für Übernachtung und Verpflegung</t>
  </si>
  <si>
    <t>Reisekosten für Bildungsreferenten und sozialpädagogische Betreuer</t>
  </si>
  <si>
    <t>zuwendungsfähige
Gesamtausgaben
in €</t>
  </si>
  <si>
    <t>Landesmittel
in €</t>
  </si>
  <si>
    <t>Berechnung der Landesmittel (Pauschalbetrag)</t>
  </si>
  <si>
    <t>Teilnehmende (TN)</t>
  </si>
  <si>
    <t>Berechnung der Landesmittel</t>
  </si>
  <si>
    <t>prozentualer
Anteil
in %</t>
  </si>
  <si>
    <t>Richtlinie über die Gewährung von Zuwendungen für Einrichtungen, Projekten und Maßnahmen der über-
regionalen Familien- und Seniorenförderung nach Thüringer Familienförderungssicherungsgesetz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</si>
</sst>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2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5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259">
    <xf numFmtId="0" fontId="0" fillId="0" borderId="0" xfId="0"/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49" fontId="1" fillId="0" borderId="0" xfId="46" applyNumberFormat="1" applyFont="1" applyFill="1" applyBorder="1" applyAlignment="1" applyProtection="1">
      <alignment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49" fontId="4" fillId="0" borderId="0" xfId="46" applyNumberFormat="1" applyFont="1" applyFill="1" applyBorder="1" applyAlignment="1" applyProtection="1">
      <alignment vertical="center"/>
      <protection hidden="1"/>
    </xf>
    <xf numFmtId="0" fontId="2" fillId="0" borderId="0" xfId="35" applyFont="1" applyFill="1" applyBorder="1" applyAlignment="1" applyProtection="1">
      <alignment vertical="center"/>
      <protection hidden="1"/>
    </xf>
    <xf numFmtId="0" fontId="9" fillId="0" borderId="0" xfId="35" applyFont="1" applyFill="1" applyBorder="1" applyAlignment="1" applyProtection="1">
      <alignment vertical="center"/>
      <protection hidden="1"/>
    </xf>
    <xf numFmtId="0" fontId="1" fillId="0" borderId="0" xfId="35" applyFont="1" applyFill="1" applyAlignment="1" applyProtection="1">
      <alignment vertical="center"/>
      <protection hidden="1"/>
    </xf>
    <xf numFmtId="0" fontId="8" fillId="0" borderId="0" xfId="35" applyFont="1" applyFill="1" applyAlignment="1" applyProtection="1">
      <alignment horizontal="right" vertical="center"/>
      <protection hidden="1"/>
    </xf>
    <xf numFmtId="0" fontId="8" fillId="0" borderId="0" xfId="35" applyNumberFormat="1" applyFont="1" applyFill="1" applyBorder="1" applyAlignment="1" applyProtection="1">
      <alignment horizontal="left" vertical="center"/>
      <protection hidden="1"/>
    </xf>
    <xf numFmtId="0" fontId="33" fillId="0" borderId="0" xfId="35" applyFont="1" applyFill="1" applyAlignment="1" applyProtection="1">
      <alignment horizontal="right"/>
      <protection hidden="1"/>
    </xf>
    <xf numFmtId="0" fontId="33" fillId="0" borderId="0" xfId="35" applyFont="1" applyFill="1" applyAlignment="1" applyProtection="1">
      <alignment horizontal="right" vertical="top"/>
      <protection hidden="1"/>
    </xf>
    <xf numFmtId="0" fontId="4" fillId="20" borderId="12" xfId="35" applyFont="1" applyFill="1" applyBorder="1" applyAlignment="1" applyProtection="1">
      <alignment horizontal="left" vertical="center" indent="1"/>
      <protection hidden="1"/>
    </xf>
    <xf numFmtId="0" fontId="4" fillId="20" borderId="10" xfId="35" applyFont="1" applyFill="1" applyBorder="1" applyAlignment="1" applyProtection="1">
      <alignment vertical="center"/>
      <protection hidden="1"/>
    </xf>
    <xf numFmtId="0" fontId="4" fillId="20" borderId="13" xfId="35" applyFont="1" applyFill="1" applyBorder="1" applyAlignment="1" applyProtection="1">
      <alignment vertical="center"/>
      <protection hidden="1"/>
    </xf>
    <xf numFmtId="0" fontId="4" fillId="0" borderId="0" xfId="35" applyFont="1" applyFill="1" applyAlignment="1" applyProtection="1">
      <alignment vertical="center"/>
      <protection hidden="1"/>
    </xf>
    <xf numFmtId="4" fontId="1" fillId="0" borderId="0" xfId="35" applyNumberFormat="1" applyFont="1" applyFill="1" applyBorder="1" applyAlignment="1" applyProtection="1">
      <alignment horizontal="right" vertical="center" indent="1"/>
      <protection hidden="1"/>
    </xf>
    <xf numFmtId="0" fontId="4" fillId="0" borderId="0" xfId="35" applyFont="1" applyFill="1" applyBorder="1" applyAlignment="1" applyProtection="1">
      <alignment vertical="center"/>
      <protection hidden="1"/>
    </xf>
    <xf numFmtId="0" fontId="1" fillId="0" borderId="0" xfId="35" applyFont="1" applyFill="1" applyBorder="1" applyAlignment="1" applyProtection="1">
      <alignment vertical="center"/>
      <protection hidden="1"/>
    </xf>
    <xf numFmtId="0" fontId="1" fillId="0" borderId="0" xfId="35" applyFont="1" applyFill="1" applyBorder="1" applyAlignment="1" applyProtection="1">
      <alignment horizontal="left" vertical="center" indent="2"/>
      <protection hidden="1"/>
    </xf>
    <xf numFmtId="0" fontId="3" fillId="0" borderId="0" xfId="35" applyFont="1" applyFill="1" applyBorder="1" applyAlignment="1" applyProtection="1">
      <alignment vertical="center"/>
      <protection hidden="1"/>
    </xf>
    <xf numFmtId="0" fontId="4" fillId="0" borderId="21" xfId="35" applyFont="1" applyFill="1" applyBorder="1" applyAlignment="1" applyProtection="1">
      <alignment vertical="center"/>
      <protection hidden="1"/>
    </xf>
    <xf numFmtId="0" fontId="1" fillId="0" borderId="21" xfId="35" applyFont="1" applyFill="1" applyBorder="1" applyAlignment="1" applyProtection="1">
      <alignment vertical="center"/>
      <protection hidden="1"/>
    </xf>
    <xf numFmtId="0" fontId="4" fillId="0" borderId="21" xfId="35" applyFont="1" applyFill="1" applyBorder="1" applyAlignment="1" applyProtection="1">
      <alignment horizontal="left" vertical="center" indent="2"/>
      <protection hidden="1"/>
    </xf>
    <xf numFmtId="0" fontId="4" fillId="0" borderId="0" xfId="35" applyFont="1" applyFill="1" applyBorder="1" applyAlignment="1" applyProtection="1">
      <alignment horizontal="left" vertical="center" indent="2"/>
      <protection hidden="1"/>
    </xf>
    <xf numFmtId="0" fontId="1" fillId="20" borderId="10" xfId="35" applyFont="1" applyFill="1" applyBorder="1" applyAlignment="1" applyProtection="1">
      <alignment vertical="center"/>
      <protection hidden="1"/>
    </xf>
    <xf numFmtId="0" fontId="37" fillId="20" borderId="10" xfId="35" applyFont="1" applyFill="1" applyBorder="1" applyAlignment="1" applyProtection="1">
      <alignment horizontal="left" vertical="center" indent="1"/>
      <protection hidden="1"/>
    </xf>
    <xf numFmtId="0" fontId="38" fillId="0" borderId="0" xfId="49" applyNumberFormat="1" applyFont="1" applyBorder="1" applyAlignment="1" applyProtection="1">
      <alignment vertical="center"/>
      <protection hidden="1"/>
    </xf>
    <xf numFmtId="0" fontId="35" fillId="0" borderId="0" xfId="49" applyNumberFormat="1" applyFont="1" applyBorder="1" applyAlignment="1" applyProtection="1">
      <alignment vertical="center"/>
      <protection hidden="1"/>
    </xf>
    <xf numFmtId="0" fontId="1" fillId="0" borderId="0" xfId="49" applyNumberFormat="1" applyAlignment="1" applyProtection="1">
      <alignment vertical="center"/>
      <protection hidden="1"/>
    </xf>
    <xf numFmtId="0" fontId="39" fillId="21" borderId="38" xfId="49" applyNumberFormat="1" applyFont="1" applyFill="1" applyBorder="1" applyAlignment="1" applyProtection="1">
      <alignment horizontal="left" indent="1"/>
      <protection hidden="1"/>
    </xf>
    <xf numFmtId="0" fontId="1" fillId="21" borderId="22" xfId="49" applyNumberFormat="1" applyFont="1" applyFill="1" applyBorder="1" applyAlignment="1" applyProtection="1">
      <alignment vertical="center"/>
      <protection hidden="1"/>
    </xf>
    <xf numFmtId="0" fontId="1" fillId="21" borderId="39" xfId="49" applyNumberFormat="1" applyFont="1" applyFill="1" applyBorder="1" applyAlignment="1" applyProtection="1">
      <alignment vertical="center"/>
      <protection hidden="1"/>
    </xf>
    <xf numFmtId="0" fontId="39" fillId="21" borderId="40" xfId="49" applyNumberFormat="1" applyFont="1" applyFill="1" applyBorder="1" applyAlignment="1" applyProtection="1">
      <alignment horizontal="left" vertical="top" indent="1"/>
      <protection hidden="1"/>
    </xf>
    <xf numFmtId="0" fontId="1" fillId="21" borderId="21" xfId="49" applyNumberFormat="1" applyFont="1" applyFill="1" applyBorder="1" applyAlignment="1" applyProtection="1">
      <alignment vertical="center"/>
      <protection hidden="1"/>
    </xf>
    <xf numFmtId="0" fontId="1" fillId="21" borderId="41" xfId="49" applyNumberFormat="1" applyFont="1" applyFill="1" applyBorder="1" applyAlignment="1" applyProtection="1">
      <alignment vertical="center"/>
      <protection hidden="1"/>
    </xf>
    <xf numFmtId="0" fontId="40" fillId="0" borderId="0" xfId="49" quotePrefix="1" applyNumberFormat="1" applyFont="1" applyBorder="1" applyAlignment="1" applyProtection="1">
      <alignment horizontal="left" vertical="center"/>
      <protection hidden="1"/>
    </xf>
    <xf numFmtId="0" fontId="4" fillId="22" borderId="23" xfId="49" applyNumberFormat="1" applyFont="1" applyFill="1" applyBorder="1" applyAlignment="1" applyProtection="1">
      <alignment horizontal="left" vertical="center" indent="1"/>
      <protection hidden="1"/>
    </xf>
    <xf numFmtId="0" fontId="1" fillId="22" borderId="24" xfId="49" applyNumberFormat="1" applyFill="1" applyBorder="1" applyAlignment="1" applyProtection="1">
      <alignment horizontal="center" vertical="center"/>
      <protection hidden="1"/>
    </xf>
    <xf numFmtId="0" fontId="1" fillId="22" borderId="25" xfId="49" applyNumberFormat="1" applyFill="1" applyBorder="1" applyAlignment="1" applyProtection="1">
      <alignment vertical="center"/>
      <protection hidden="1"/>
    </xf>
    <xf numFmtId="0" fontId="4" fillId="18" borderId="26" xfId="49" applyNumberFormat="1" applyFont="1" applyFill="1" applyBorder="1" applyAlignment="1">
      <alignment horizontal="left" vertical="center" indent="1"/>
    </xf>
    <xf numFmtId="0" fontId="4" fillId="18" borderId="26" xfId="49" applyNumberFormat="1" applyFont="1" applyFill="1" applyBorder="1" applyAlignment="1">
      <alignment horizontal="center" vertical="center"/>
    </xf>
    <xf numFmtId="0" fontId="1" fillId="0" borderId="0" xfId="49" applyNumberFormat="1" applyBorder="1" applyAlignment="1" applyProtection="1">
      <alignment vertical="center"/>
      <protection hidden="1"/>
    </xf>
    <xf numFmtId="166" fontId="1" fillId="0" borderId="26" xfId="44" applyNumberFormat="1" applyFont="1" applyBorder="1" applyAlignment="1" applyProtection="1">
      <alignment horizontal="left" vertical="center" indent="1"/>
      <protection hidden="1"/>
    </xf>
    <xf numFmtId="166" fontId="1" fillId="0" borderId="26" xfId="44" applyNumberFormat="1" applyFont="1" applyBorder="1" applyAlignment="1" applyProtection="1">
      <alignment horizontal="center" vertical="center"/>
      <protection hidden="1"/>
    </xf>
    <xf numFmtId="0" fontId="1" fillId="0" borderId="26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9" applyNumberFormat="1" applyAlignment="1" applyProtection="1">
      <alignment horizontal="left" vertical="center" indent="1"/>
      <protection hidden="1"/>
    </xf>
    <xf numFmtId="166" fontId="1" fillId="0" borderId="26" xfId="49" applyNumberFormat="1" applyFont="1" applyBorder="1" applyAlignment="1">
      <alignment horizontal="left" vertical="center" indent="1"/>
    </xf>
    <xf numFmtId="166" fontId="1" fillId="0" borderId="26" xfId="45" applyNumberFormat="1" applyFont="1" applyBorder="1" applyAlignment="1">
      <alignment horizontal="center" vertical="center"/>
    </xf>
    <xf numFmtId="0" fontId="1" fillId="0" borderId="26" xfId="49" applyNumberFormat="1" applyFont="1" applyBorder="1" applyAlignment="1">
      <alignment horizontal="left" vertical="center" wrapText="1" indent="1"/>
    </xf>
    <xf numFmtId="166" fontId="1" fillId="0" borderId="26" xfId="49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35" applyFont="1" applyFill="1" applyAlignment="1" applyProtection="1">
      <alignment horizontal="right" vertical="center"/>
      <protection hidden="1"/>
    </xf>
    <xf numFmtId="0" fontId="4" fillId="20" borderId="10" xfId="35" applyFont="1" applyFill="1" applyBorder="1" applyAlignment="1" applyProtection="1">
      <alignment horizontal="left" vertical="center" indent="1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3" fillId="0" borderId="0" xfId="47" applyFont="1" applyFill="1" applyBorder="1" applyAlignment="1" applyProtection="1">
      <alignment vertical="center"/>
      <protection hidden="1"/>
    </xf>
    <xf numFmtId="0" fontId="37" fillId="20" borderId="13" xfId="35" applyFont="1" applyFill="1" applyBorder="1" applyAlignment="1" applyProtection="1">
      <alignment horizontal="left" vertical="center" indent="1"/>
      <protection hidden="1"/>
    </xf>
    <xf numFmtId="49" fontId="1" fillId="24" borderId="17" xfId="46" applyNumberFormat="1" applyFont="1" applyFill="1" applyBorder="1" applyAlignment="1" applyProtection="1">
      <alignment vertical="center"/>
      <protection hidden="1"/>
    </xf>
    <xf numFmtId="49" fontId="1" fillId="24" borderId="11" xfId="46" applyNumberFormat="1" applyFont="1" applyFill="1" applyBorder="1" applyAlignment="1" applyProtection="1">
      <alignment vertical="center"/>
      <protection hidden="1"/>
    </xf>
    <xf numFmtId="0" fontId="1" fillId="24" borderId="11" xfId="46" applyFont="1" applyFill="1" applyBorder="1" applyAlignment="1" applyProtection="1">
      <alignment vertical="center"/>
      <protection hidden="1"/>
    </xf>
    <xf numFmtId="0" fontId="1" fillId="24" borderId="18" xfId="46" applyFont="1" applyFill="1" applyBorder="1" applyAlignment="1" applyProtection="1">
      <alignment vertical="center"/>
      <protection hidden="1"/>
    </xf>
    <xf numFmtId="0" fontId="1" fillId="24" borderId="19" xfId="50" applyFont="1" applyFill="1" applyBorder="1" applyAlignment="1" applyProtection="1">
      <alignment vertical="center"/>
      <protection hidden="1"/>
    </xf>
    <xf numFmtId="49" fontId="4" fillId="24" borderId="0" xfId="50" applyNumberFormat="1" applyFont="1" applyFill="1" applyBorder="1" applyAlignment="1" applyProtection="1">
      <alignment vertical="center"/>
      <protection hidden="1"/>
    </xf>
    <xf numFmtId="49" fontId="4" fillId="24" borderId="34" xfId="50" applyNumberFormat="1" applyFont="1" applyFill="1" applyBorder="1" applyAlignment="1" applyProtection="1">
      <alignment horizontal="left" indent="1"/>
      <protection hidden="1"/>
    </xf>
    <xf numFmtId="49" fontId="3" fillId="24" borderId="0" xfId="47" applyNumberFormat="1" applyFont="1" applyFill="1" applyBorder="1" applyAlignment="1" applyProtection="1">
      <alignment vertical="center"/>
      <protection hidden="1"/>
    </xf>
    <xf numFmtId="0" fontId="3" fillId="24" borderId="0" xfId="47" applyFont="1" applyFill="1" applyBorder="1" applyAlignment="1" applyProtection="1">
      <alignment vertical="center"/>
      <protection hidden="1"/>
    </xf>
    <xf numFmtId="0" fontId="1" fillId="24" borderId="20" xfId="50" applyFont="1" applyFill="1" applyBorder="1" applyAlignment="1" applyProtection="1">
      <alignment vertical="center"/>
      <protection hidden="1"/>
    </xf>
    <xf numFmtId="49" fontId="1" fillId="24" borderId="19" xfId="46" applyNumberFormat="1" applyFont="1" applyFill="1" applyBorder="1" applyAlignment="1" applyProtection="1">
      <alignment vertical="center"/>
      <protection hidden="1"/>
    </xf>
    <xf numFmtId="0" fontId="4" fillId="24" borderId="0" xfId="46" applyNumberFormat="1" applyFont="1" applyFill="1" applyBorder="1" applyAlignment="1" applyProtection="1">
      <alignment vertical="top"/>
      <protection hidden="1"/>
    </xf>
    <xf numFmtId="0" fontId="4" fillId="24" borderId="0" xfId="46" applyNumberFormat="1" applyFont="1" applyFill="1" applyBorder="1" applyAlignment="1" applyProtection="1">
      <alignment horizontal="left" vertical="top" indent="1"/>
      <protection hidden="1"/>
    </xf>
    <xf numFmtId="49" fontId="1" fillId="24" borderId="0" xfId="46" applyNumberFormat="1" applyFont="1" applyFill="1" applyBorder="1" applyAlignment="1" applyProtection="1">
      <alignment vertical="center"/>
      <protection hidden="1"/>
    </xf>
    <xf numFmtId="0" fontId="1" fillId="24" borderId="0" xfId="46" applyFont="1" applyFill="1" applyBorder="1" applyAlignment="1" applyProtection="1">
      <alignment vertical="center"/>
      <protection hidden="1"/>
    </xf>
    <xf numFmtId="0" fontId="1" fillId="24" borderId="20" xfId="46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24" xfId="0" applyFont="1" applyFill="1" applyBorder="1" applyAlignment="1" applyProtection="1">
      <alignment vertical="center"/>
      <protection hidden="1"/>
    </xf>
    <xf numFmtId="0" fontId="3" fillId="24" borderId="23" xfId="0" applyFont="1" applyFill="1" applyBorder="1" applyAlignment="1" applyProtection="1">
      <alignment horizontal="left" vertical="center" indent="1"/>
      <protection hidden="1"/>
    </xf>
    <xf numFmtId="0" fontId="1" fillId="24" borderId="24" xfId="0" applyFont="1" applyFill="1" applyBorder="1" applyAlignment="1" applyProtection="1">
      <alignment horizontal="left" vertical="center" indent="1"/>
      <protection hidden="1"/>
    </xf>
    <xf numFmtId="0" fontId="1" fillId="24" borderId="25" xfId="46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horizontal="left" vertical="center" indent="1"/>
      <protection hidden="1"/>
    </xf>
    <xf numFmtId="167" fontId="1" fillId="24" borderId="0" xfId="0" applyNumberFormat="1" applyFont="1" applyFill="1" applyBorder="1" applyAlignment="1" applyProtection="1">
      <alignment horizontal="right" vertical="center" indent="1"/>
      <protection hidden="1"/>
    </xf>
    <xf numFmtId="0" fontId="1" fillId="24" borderId="32" xfId="46" applyFont="1" applyFill="1" applyBorder="1" applyAlignment="1" applyProtection="1">
      <alignment vertical="center"/>
      <protection hidden="1"/>
    </xf>
    <xf numFmtId="49" fontId="1" fillId="24" borderId="15" xfId="46" applyNumberFormat="1" applyFont="1" applyFill="1" applyBorder="1" applyAlignment="1" applyProtection="1">
      <alignment vertical="center"/>
      <protection hidden="1"/>
    </xf>
    <xf numFmtId="0" fontId="4" fillId="24" borderId="14" xfId="46" applyNumberFormat="1" applyFont="1" applyFill="1" applyBorder="1" applyAlignment="1" applyProtection="1">
      <alignment vertical="top"/>
      <protection hidden="1"/>
    </xf>
    <xf numFmtId="0" fontId="4" fillId="24" borderId="14" xfId="46" applyNumberFormat="1" applyFont="1" applyFill="1" applyBorder="1" applyAlignment="1" applyProtection="1">
      <alignment horizontal="left" vertical="top" indent="1"/>
      <protection hidden="1"/>
    </xf>
    <xf numFmtId="49" fontId="1" fillId="24" borderId="14" xfId="46" applyNumberFormat="1" applyFont="1" applyFill="1" applyBorder="1" applyAlignment="1" applyProtection="1">
      <alignment vertical="center"/>
      <protection hidden="1"/>
    </xf>
    <xf numFmtId="0" fontId="1" fillId="24" borderId="14" xfId="46" applyFont="1" applyFill="1" applyBorder="1" applyAlignment="1" applyProtection="1">
      <alignment vertical="center"/>
      <protection hidden="1"/>
    </xf>
    <xf numFmtId="0" fontId="1" fillId="24" borderId="16" xfId="46" applyFont="1" applyFill="1" applyBorder="1" applyAlignment="1" applyProtection="1">
      <alignment vertical="center"/>
      <protection hidden="1"/>
    </xf>
    <xf numFmtId="0" fontId="1" fillId="0" borderId="0" xfId="35" applyFont="1" applyFill="1" applyBorder="1" applyAlignment="1" applyProtection="1">
      <alignment horizontal="center" vertical="center" wrapText="1"/>
      <protection hidden="1"/>
    </xf>
    <xf numFmtId="49" fontId="4" fillId="0" borderId="0" xfId="35" applyNumberFormat="1" applyFont="1" applyFill="1" applyBorder="1" applyAlignment="1" applyProtection="1">
      <alignment vertical="center"/>
      <protection hidden="1"/>
    </xf>
    <xf numFmtId="0" fontId="4" fillId="0" borderId="43" xfId="35" applyFont="1" applyFill="1" applyBorder="1" applyAlignment="1" applyProtection="1">
      <alignment horizontal="left" vertical="center" indent="2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left" vertical="center" indent="1"/>
      <protection hidden="1"/>
    </xf>
    <xf numFmtId="0" fontId="34" fillId="0" borderId="10" xfId="0" applyFont="1" applyFill="1" applyBorder="1" applyAlignment="1" applyProtection="1">
      <alignment horizontal="left" vertical="center" indent="1"/>
      <protection hidden="1"/>
    </xf>
    <xf numFmtId="0" fontId="34" fillId="0" borderId="13" xfId="0" applyFont="1" applyFill="1" applyBorder="1" applyAlignment="1" applyProtection="1">
      <alignment horizontal="left" vertical="center" indent="1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left" vertical="center" wrapText="1" indent="1"/>
      <protection hidden="1"/>
    </xf>
    <xf numFmtId="0" fontId="1" fillId="0" borderId="11" xfId="0" applyFont="1" applyFill="1" applyBorder="1" applyAlignment="1" applyProtection="1">
      <alignment horizontal="left" vertical="center" wrapText="1" indent="1"/>
      <protection hidden="1"/>
    </xf>
    <xf numFmtId="0" fontId="1" fillId="0" borderId="18" xfId="0" applyFont="1" applyFill="1" applyBorder="1" applyAlignment="1" applyProtection="1">
      <alignment horizontal="left" vertical="center" wrapText="1" indent="1"/>
      <protection hidden="1"/>
    </xf>
    <xf numFmtId="0" fontId="1" fillId="0" borderId="19" xfId="0" applyFont="1" applyFill="1" applyBorder="1" applyAlignment="1" applyProtection="1">
      <alignment horizontal="left" vertical="center" wrapText="1" indent="1"/>
      <protection hidden="1"/>
    </xf>
    <xf numFmtId="0" fontId="1" fillId="0" borderId="0" xfId="0" applyFont="1" applyFill="1" applyBorder="1" applyAlignment="1" applyProtection="1">
      <alignment horizontal="left" vertical="center" wrapText="1" indent="1"/>
      <protection hidden="1"/>
    </xf>
    <xf numFmtId="0" fontId="1" fillId="0" borderId="20" xfId="0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0" xfId="0" applyFont="1" applyFill="1" applyBorder="1" applyAlignment="1" applyProtection="1">
      <alignment horizontal="left" vertical="top" wrapText="1" indent="1"/>
      <protection hidden="1"/>
    </xf>
    <xf numFmtId="0" fontId="4" fillId="0" borderId="15" xfId="0" applyFont="1" applyFill="1" applyBorder="1" applyAlignment="1" applyProtection="1">
      <alignment horizontal="left" vertical="top" wrapText="1" indent="1"/>
      <protection hidden="1"/>
    </xf>
    <xf numFmtId="0" fontId="4" fillId="0" borderId="14" xfId="0" applyFont="1" applyFill="1" applyBorder="1" applyAlignment="1" applyProtection="1">
      <alignment horizontal="left" vertical="top" wrapText="1" indent="1"/>
      <protection hidden="1"/>
    </xf>
    <xf numFmtId="0" fontId="4" fillId="0" borderId="16" xfId="0" applyFont="1" applyFill="1" applyBorder="1" applyAlignment="1" applyProtection="1">
      <alignment horizontal="left" vertical="top" wrapText="1" indent="1"/>
      <protection hidden="1"/>
    </xf>
    <xf numFmtId="10" fontId="1" fillId="23" borderId="23" xfId="47" applyNumberFormat="1" applyFont="1" applyFill="1" applyBorder="1" applyAlignment="1" applyProtection="1">
      <alignment horizontal="right" vertical="center" indent="1"/>
      <protection locked="0"/>
    </xf>
    <xf numFmtId="10" fontId="1" fillId="23" borderId="24" xfId="47" applyNumberFormat="1" applyFont="1" applyFill="1" applyBorder="1" applyAlignment="1" applyProtection="1">
      <alignment horizontal="right" vertical="center" indent="1"/>
      <protection locked="0"/>
    </xf>
    <xf numFmtId="10" fontId="1" fillId="23" borderId="25" xfId="47" applyNumberFormat="1" applyFont="1" applyFill="1" applyBorder="1" applyAlignment="1" applyProtection="1">
      <alignment horizontal="right" vertical="center" indent="1"/>
      <protection locked="0"/>
    </xf>
    <xf numFmtId="3" fontId="1" fillId="23" borderId="23" xfId="47" applyNumberFormat="1" applyFont="1" applyFill="1" applyBorder="1" applyAlignment="1" applyProtection="1">
      <alignment horizontal="right" vertical="center" indent="1"/>
      <protection locked="0"/>
    </xf>
    <xf numFmtId="3" fontId="1" fillId="23" borderId="24" xfId="47" applyNumberFormat="1" applyFont="1" applyFill="1" applyBorder="1" applyAlignment="1" applyProtection="1">
      <alignment horizontal="right" vertical="center" indent="1"/>
      <protection locked="0"/>
    </xf>
    <xf numFmtId="3" fontId="1" fillId="23" borderId="25" xfId="47" applyNumberFormat="1" applyFont="1" applyFill="1" applyBorder="1" applyAlignment="1" applyProtection="1">
      <alignment horizontal="right" vertical="center" indent="1"/>
      <protection locked="0"/>
    </xf>
    <xf numFmtId="4" fontId="1" fillId="23" borderId="23" xfId="47" applyNumberFormat="1" applyFont="1" applyFill="1" applyBorder="1" applyAlignment="1" applyProtection="1">
      <alignment horizontal="right" vertical="center" indent="1"/>
      <protection locked="0"/>
    </xf>
    <xf numFmtId="4" fontId="1" fillId="23" borderId="24" xfId="47" applyNumberFormat="1" applyFont="1" applyFill="1" applyBorder="1" applyAlignment="1" applyProtection="1">
      <alignment horizontal="right" vertical="center" indent="1"/>
      <protection locked="0"/>
    </xf>
    <xf numFmtId="4" fontId="1" fillId="23" borderId="25" xfId="47" applyNumberFormat="1" applyFont="1" applyFill="1" applyBorder="1" applyAlignment="1" applyProtection="1">
      <alignment horizontal="right" vertical="center" indent="1"/>
      <protection locked="0"/>
    </xf>
    <xf numFmtId="167" fontId="1" fillId="24" borderId="23" xfId="0" applyNumberFormat="1" applyFont="1" applyFill="1" applyBorder="1" applyAlignment="1" applyProtection="1">
      <alignment horizontal="right" vertical="center" indent="1"/>
      <protection hidden="1"/>
    </xf>
    <xf numFmtId="167" fontId="1" fillId="24" borderId="24" xfId="0" applyNumberFormat="1" applyFont="1" applyFill="1" applyBorder="1" applyAlignment="1" applyProtection="1">
      <alignment horizontal="right" vertical="center" indent="1"/>
      <protection hidden="1"/>
    </xf>
    <xf numFmtId="167" fontId="1" fillId="24" borderId="25" xfId="0" applyNumberFormat="1" applyFont="1" applyFill="1" applyBorder="1" applyAlignment="1" applyProtection="1">
      <alignment horizontal="right" vertical="center" indent="1"/>
      <protection hidden="1"/>
    </xf>
    <xf numFmtId="0" fontId="3" fillId="24" borderId="31" xfId="0" applyFont="1" applyFill="1" applyBorder="1" applyAlignment="1" applyProtection="1">
      <alignment horizontal="center" vertical="center" wrapText="1"/>
      <protection hidden="1"/>
    </xf>
    <xf numFmtId="0" fontId="3" fillId="24" borderId="32" xfId="0" applyFont="1" applyFill="1" applyBorder="1" applyAlignment="1" applyProtection="1">
      <alignment horizontal="center" vertical="center" wrapText="1"/>
      <protection hidden="1"/>
    </xf>
    <xf numFmtId="0" fontId="3" fillId="24" borderId="33" xfId="0" applyFont="1" applyFill="1" applyBorder="1" applyAlignment="1" applyProtection="1">
      <alignment horizontal="center" vertical="center" wrapText="1"/>
      <protection hidden="1"/>
    </xf>
    <xf numFmtId="0" fontId="3" fillId="24" borderId="34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Border="1" applyAlignment="1" applyProtection="1">
      <alignment horizontal="center" vertical="center" wrapText="1"/>
      <protection hidden="1"/>
    </xf>
    <xf numFmtId="0" fontId="3" fillId="24" borderId="35" xfId="0" applyFont="1" applyFill="1" applyBorder="1" applyAlignment="1" applyProtection="1">
      <alignment horizontal="center" vertical="center" wrapText="1"/>
      <protection hidden="1"/>
    </xf>
    <xf numFmtId="0" fontId="3" fillId="24" borderId="36" xfId="0" applyFont="1" applyFill="1" applyBorder="1" applyAlignment="1" applyProtection="1">
      <alignment horizontal="center" vertical="center" wrapText="1"/>
      <protection hidden="1"/>
    </xf>
    <xf numFmtId="0" fontId="3" fillId="24" borderId="30" xfId="0" applyFont="1" applyFill="1" applyBorder="1" applyAlignment="1" applyProtection="1">
      <alignment horizontal="center" vertical="center" wrapText="1"/>
      <protection hidden="1"/>
    </xf>
    <xf numFmtId="0" fontId="3" fillId="24" borderId="37" xfId="0" applyFont="1" applyFill="1" applyBorder="1" applyAlignment="1" applyProtection="1">
      <alignment horizontal="center" vertical="center" wrapText="1"/>
      <protection hidden="1"/>
    </xf>
    <xf numFmtId="0" fontId="3" fillId="24" borderId="32" xfId="0" applyFont="1" applyFill="1" applyBorder="1" applyAlignment="1" applyProtection="1">
      <alignment horizontal="center" vertical="center"/>
      <protection hidden="1"/>
    </xf>
    <xf numFmtId="0" fontId="3" fillId="24" borderId="33" xfId="0" applyFont="1" applyFill="1" applyBorder="1" applyAlignment="1" applyProtection="1">
      <alignment horizontal="center" vertical="center"/>
      <protection hidden="1"/>
    </xf>
    <xf numFmtId="0" fontId="3" fillId="24" borderId="0" xfId="0" applyFont="1" applyFill="1" applyBorder="1" applyAlignment="1" applyProtection="1">
      <alignment horizontal="center" vertical="center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0" fontId="3" fillId="24" borderId="36" xfId="0" applyFont="1" applyFill="1" applyBorder="1" applyAlignment="1" applyProtection="1">
      <alignment horizontal="center" vertical="center"/>
      <protection hidden="1"/>
    </xf>
    <xf numFmtId="0" fontId="3" fillId="24" borderId="30" xfId="0" applyFont="1" applyFill="1" applyBorder="1" applyAlignment="1" applyProtection="1">
      <alignment horizontal="center" vertical="center"/>
      <protection hidden="1"/>
    </xf>
    <xf numFmtId="0" fontId="3" fillId="24" borderId="37" xfId="0" applyFont="1" applyFill="1" applyBorder="1" applyAlignment="1" applyProtection="1">
      <alignment horizontal="center" vertical="center"/>
      <protection hidden="1"/>
    </xf>
    <xf numFmtId="0" fontId="3" fillId="24" borderId="31" xfId="0" applyFont="1" applyFill="1" applyBorder="1" applyAlignment="1" applyProtection="1">
      <alignment horizontal="left" vertical="center" indent="1"/>
      <protection hidden="1"/>
    </xf>
    <xf numFmtId="0" fontId="3" fillId="24" borderId="32" xfId="0" applyFont="1" applyFill="1" applyBorder="1" applyAlignment="1" applyProtection="1">
      <alignment horizontal="left" vertical="center" indent="1"/>
      <protection hidden="1"/>
    </xf>
    <xf numFmtId="0" fontId="3" fillId="24" borderId="33" xfId="0" applyFont="1" applyFill="1" applyBorder="1" applyAlignment="1" applyProtection="1">
      <alignment horizontal="left" vertical="center" indent="1"/>
      <protection hidden="1"/>
    </xf>
    <xf numFmtId="0" fontId="3" fillId="24" borderId="34" xfId="0" applyFont="1" applyFill="1" applyBorder="1" applyAlignment="1" applyProtection="1">
      <alignment horizontal="left" vertical="center" indent="1"/>
      <protection hidden="1"/>
    </xf>
    <xf numFmtId="0" fontId="3" fillId="24" borderId="0" xfId="0" applyFont="1" applyFill="1" applyBorder="1" applyAlignment="1" applyProtection="1">
      <alignment horizontal="left" vertical="center" indent="1"/>
      <protection hidden="1"/>
    </xf>
    <xf numFmtId="0" fontId="3" fillId="24" borderId="35" xfId="0" applyFont="1" applyFill="1" applyBorder="1" applyAlignment="1" applyProtection="1">
      <alignment horizontal="left" vertical="center" indent="1"/>
      <protection hidden="1"/>
    </xf>
    <xf numFmtId="0" fontId="3" fillId="24" borderId="36" xfId="0" applyFont="1" applyFill="1" applyBorder="1" applyAlignment="1" applyProtection="1">
      <alignment horizontal="left" vertical="center" indent="1"/>
      <protection hidden="1"/>
    </xf>
    <xf numFmtId="0" fontId="3" fillId="24" borderId="30" xfId="0" applyFont="1" applyFill="1" applyBorder="1" applyAlignment="1" applyProtection="1">
      <alignment horizontal="left" vertical="center" indent="1"/>
      <protection hidden="1"/>
    </xf>
    <xf numFmtId="0" fontId="3" fillId="24" borderId="37" xfId="0" applyFont="1" applyFill="1" applyBorder="1" applyAlignment="1" applyProtection="1">
      <alignment horizontal="left" vertical="center" indent="1"/>
      <protection hidden="1"/>
    </xf>
    <xf numFmtId="0" fontId="41" fillId="24" borderId="0" xfId="47" applyFont="1" applyFill="1" applyBorder="1" applyAlignment="1" applyProtection="1">
      <alignment horizontal="center" vertical="center" wrapText="1"/>
      <protection hidden="1"/>
    </xf>
    <xf numFmtId="167" fontId="4" fillId="21" borderId="23" xfId="47" applyNumberFormat="1" applyFont="1" applyFill="1" applyBorder="1" applyAlignment="1" applyProtection="1">
      <alignment horizontal="right" vertical="center" indent="1"/>
      <protection hidden="1"/>
    </xf>
    <xf numFmtId="167" fontId="4" fillId="21" borderId="24" xfId="47" applyNumberFormat="1" applyFont="1" applyFill="1" applyBorder="1" applyAlignment="1" applyProtection="1">
      <alignment horizontal="right" vertical="center" indent="1"/>
      <protection hidden="1"/>
    </xf>
    <xf numFmtId="167" fontId="4" fillId="21" borderId="25" xfId="47" applyNumberFormat="1" applyFont="1" applyFill="1" applyBorder="1" applyAlignment="1" applyProtection="1">
      <alignment horizontal="right" vertical="center" indent="1"/>
      <protection hidden="1"/>
    </xf>
    <xf numFmtId="4" fontId="1" fillId="19" borderId="26" xfId="48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48" applyNumberFormat="1" applyFont="1" applyFill="1" applyBorder="1" applyAlignment="1" applyProtection="1">
      <alignment horizontal="right" vertical="center" indent="1"/>
      <protection locked="0"/>
    </xf>
    <xf numFmtId="167" fontId="4" fillId="21" borderId="42" xfId="35" applyNumberFormat="1" applyFont="1" applyFill="1" applyBorder="1" applyAlignment="1" applyProtection="1">
      <alignment horizontal="right" vertical="center" indent="1"/>
      <protection hidden="1"/>
    </xf>
    <xf numFmtId="49" fontId="8" fillId="0" borderId="12" xfId="35" applyNumberFormat="1" applyFont="1" applyFill="1" applyBorder="1" applyAlignment="1" applyProtection="1">
      <alignment horizontal="left" vertical="center" indent="1"/>
      <protection hidden="1"/>
    </xf>
    <xf numFmtId="49" fontId="8" fillId="0" borderId="10" xfId="35" applyNumberFormat="1" applyFont="1" applyFill="1" applyBorder="1" applyAlignment="1" applyProtection="1">
      <alignment horizontal="left" vertical="center" indent="1"/>
      <protection hidden="1"/>
    </xf>
    <xf numFmtId="49" fontId="8" fillId="0" borderId="13" xfId="35" applyNumberFormat="1" applyFont="1" applyFill="1" applyBorder="1" applyAlignment="1" applyProtection="1">
      <alignment horizontal="left" vertical="center" indent="1"/>
      <protection hidden="1"/>
    </xf>
    <xf numFmtId="0" fontId="3" fillId="21" borderId="31" xfId="35" applyFont="1" applyFill="1" applyBorder="1" applyAlignment="1" applyProtection="1">
      <alignment horizontal="center" vertical="center" wrapText="1"/>
      <protection hidden="1"/>
    </xf>
    <xf numFmtId="0" fontId="3" fillId="21" borderId="32" xfId="35" applyFont="1" applyFill="1" applyBorder="1" applyAlignment="1" applyProtection="1">
      <alignment horizontal="center" vertical="center" wrapText="1"/>
      <protection hidden="1"/>
    </xf>
    <xf numFmtId="0" fontId="3" fillId="21" borderId="33" xfId="35" applyFont="1" applyFill="1" applyBorder="1" applyAlignment="1" applyProtection="1">
      <alignment horizontal="center" vertical="center" wrapText="1"/>
      <protection hidden="1"/>
    </xf>
    <xf numFmtId="0" fontId="3" fillId="21" borderId="34" xfId="35" applyFont="1" applyFill="1" applyBorder="1" applyAlignment="1" applyProtection="1">
      <alignment horizontal="center" vertical="center" wrapText="1"/>
      <protection hidden="1"/>
    </xf>
    <xf numFmtId="0" fontId="3" fillId="21" borderId="0" xfId="35" applyFont="1" applyFill="1" applyBorder="1" applyAlignment="1" applyProtection="1">
      <alignment horizontal="center" vertical="center" wrapText="1"/>
      <protection hidden="1"/>
    </xf>
    <xf numFmtId="0" fontId="3" fillId="21" borderId="35" xfId="35" applyFont="1" applyFill="1" applyBorder="1" applyAlignment="1" applyProtection="1">
      <alignment horizontal="center" vertical="center" wrapText="1"/>
      <protection hidden="1"/>
    </xf>
    <xf numFmtId="0" fontId="3" fillId="21" borderId="36" xfId="35" applyFont="1" applyFill="1" applyBorder="1" applyAlignment="1" applyProtection="1">
      <alignment horizontal="center" vertical="center" wrapText="1"/>
      <protection hidden="1"/>
    </xf>
    <xf numFmtId="0" fontId="3" fillId="21" borderId="30" xfId="35" applyFont="1" applyFill="1" applyBorder="1" applyAlignment="1" applyProtection="1">
      <alignment horizontal="center" vertical="center" wrapText="1"/>
      <protection hidden="1"/>
    </xf>
    <xf numFmtId="0" fontId="3" fillId="21" borderId="37" xfId="35" applyFont="1" applyFill="1" applyBorder="1" applyAlignment="1" applyProtection="1">
      <alignment horizontal="center" vertical="center" wrapText="1"/>
      <protection hidden="1"/>
    </xf>
    <xf numFmtId="167" fontId="1" fillId="0" borderId="23" xfId="35" applyNumberFormat="1" applyFont="1" applyFill="1" applyBorder="1" applyAlignment="1" applyProtection="1">
      <alignment horizontal="right" vertical="center" indent="1"/>
      <protection hidden="1"/>
    </xf>
    <xf numFmtId="167" fontId="1" fillId="0" borderId="24" xfId="35" applyNumberFormat="1" applyFont="1" applyFill="1" applyBorder="1" applyAlignment="1" applyProtection="1">
      <alignment horizontal="right" vertical="center" indent="1"/>
      <protection hidden="1"/>
    </xf>
    <xf numFmtId="167" fontId="1" fillId="0" borderId="25" xfId="35" applyNumberFormat="1" applyFont="1" applyFill="1" applyBorder="1" applyAlignment="1" applyProtection="1">
      <alignment horizontal="right" vertical="center" indent="1"/>
      <protection hidden="1"/>
    </xf>
    <xf numFmtId="4" fontId="1" fillId="19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167" fontId="4" fillId="21" borderId="27" xfId="35" applyNumberFormat="1" applyFont="1" applyFill="1" applyBorder="1" applyAlignment="1" applyProtection="1">
      <alignment horizontal="right" vertical="center" indent="1"/>
      <protection hidden="1"/>
    </xf>
    <xf numFmtId="167" fontId="4" fillId="21" borderId="28" xfId="35" applyNumberFormat="1" applyFont="1" applyFill="1" applyBorder="1" applyAlignment="1" applyProtection="1">
      <alignment horizontal="right" vertical="center" indent="1"/>
      <protection hidden="1"/>
    </xf>
    <xf numFmtId="167" fontId="4" fillId="21" borderId="29" xfId="35" applyNumberFormat="1" applyFont="1" applyFill="1" applyBorder="1" applyAlignment="1" applyProtection="1">
      <alignment horizontal="right" vertical="center" indent="1"/>
      <protection hidden="1"/>
    </xf>
    <xf numFmtId="4" fontId="4" fillId="20" borderId="10" xfId="35" applyNumberFormat="1" applyFont="1" applyFill="1" applyBorder="1" applyAlignment="1" applyProtection="1">
      <alignment horizontal="right" vertical="center" indent="1"/>
      <protection hidden="1"/>
    </xf>
  </cellXfs>
  <cellStyles count="5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 2 3" xfId="50"/>
    <cellStyle name="Standard 3" xfId="47"/>
    <cellStyle name="Standard 3 2" xfId="48"/>
    <cellStyle name="Standard 5" xfId="49"/>
    <cellStyle name="Standard_Anlage Mittelabruf - Weiterbildung" xfId="35"/>
    <cellStyle name="Standard_Antrag Weiterbildung" xfId="46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zoomScaleNormal="100" workbookViewId="0">
      <selection activeCell="A16" sqref="A16"/>
    </sheetView>
  </sheetViews>
  <sheetFormatPr baseColWidth="10" defaultColWidth="11.42578125" defaultRowHeight="1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6" s="66" customFormat="1" ht="30" customHeight="1" thickBot="1">
      <c r="A1" s="64" t="s">
        <v>11</v>
      </c>
      <c r="B1" s="65"/>
      <c r="C1" s="65"/>
    </row>
    <row r="2" spans="1:6" s="66" customFormat="1" ht="30" customHeight="1" thickTop="1">
      <c r="A2" s="67" t="s">
        <v>18</v>
      </c>
      <c r="B2" s="68"/>
      <c r="C2" s="69"/>
    </row>
    <row r="3" spans="1:6" s="66" customFormat="1" ht="30" customHeight="1" thickBot="1">
      <c r="A3" s="70" t="s">
        <v>43</v>
      </c>
      <c r="B3" s="71"/>
      <c r="C3" s="72"/>
    </row>
    <row r="4" spans="1:6" ht="15" customHeight="1" thickTop="1">
      <c r="A4" s="73" t="str">
        <f>IF(AND(Mittelanforderung!F35="",Mittelanforderung!F43="",Mittelanforderung!F47="")," - öffentlich -"," - vertraulich -")</f>
        <v xml:space="preserve"> - öffentlich -</v>
      </c>
      <c r="D4" s="3"/>
    </row>
    <row r="5" spans="1:6" ht="15" customHeight="1">
      <c r="D5" s="3"/>
    </row>
    <row r="6" spans="1:6" s="66" customFormat="1" ht="18" customHeight="1">
      <c r="A6" s="74" t="s">
        <v>36</v>
      </c>
      <c r="B6" s="75"/>
      <c r="C6" s="76"/>
    </row>
    <row r="7" spans="1:6" s="79" customFormat="1" ht="18" customHeight="1">
      <c r="A7" s="77" t="s">
        <v>12</v>
      </c>
      <c r="B7" s="78" t="s">
        <v>13</v>
      </c>
      <c r="C7" s="77" t="s">
        <v>14</v>
      </c>
      <c r="E7" s="66"/>
    </row>
    <row r="8" spans="1:6" s="3" customFormat="1" ht="24" customHeight="1">
      <c r="A8" s="80" t="s">
        <v>15</v>
      </c>
      <c r="B8" s="81">
        <v>44371</v>
      </c>
      <c r="C8" s="82" t="s">
        <v>16</v>
      </c>
      <c r="D8" s="1"/>
      <c r="E8" s="1"/>
    </row>
    <row r="9" spans="1:6" ht="24" customHeight="1">
      <c r="A9" s="80" t="s">
        <v>30</v>
      </c>
      <c r="B9" s="81">
        <v>44762</v>
      </c>
      <c r="C9" s="82" t="s">
        <v>31</v>
      </c>
      <c r="F9" s="3"/>
    </row>
    <row r="10" spans="1:6" ht="24" customHeight="1">
      <c r="A10" s="80" t="s">
        <v>32</v>
      </c>
      <c r="B10" s="81">
        <v>44838</v>
      </c>
      <c r="C10" s="82" t="s">
        <v>33</v>
      </c>
    </row>
    <row r="11" spans="1:6" s="66" customFormat="1" ht="15" customHeight="1">
      <c r="A11" s="83"/>
    </row>
    <row r="12" spans="1:6" s="66" customFormat="1" ht="18" customHeight="1">
      <c r="A12" s="74" t="s">
        <v>37</v>
      </c>
      <c r="B12" s="75"/>
      <c r="C12" s="76"/>
    </row>
    <row r="13" spans="1:6" s="79" customFormat="1" ht="18" customHeight="1">
      <c r="A13" s="77" t="s">
        <v>12</v>
      </c>
      <c r="B13" s="78" t="s">
        <v>13</v>
      </c>
      <c r="C13" s="77" t="s">
        <v>14</v>
      </c>
      <c r="E13" s="66"/>
    </row>
    <row r="14" spans="1:6" s="79" customFormat="1" ht="24" customHeight="1">
      <c r="A14" s="84" t="s">
        <v>38</v>
      </c>
      <c r="B14" s="85">
        <v>44928</v>
      </c>
      <c r="C14" s="86" t="s">
        <v>39</v>
      </c>
      <c r="E14" s="66"/>
    </row>
    <row r="15" spans="1:6" s="66" customFormat="1" ht="24" customHeight="1">
      <c r="A15" s="84" t="s">
        <v>44</v>
      </c>
      <c r="B15" s="87">
        <v>45414</v>
      </c>
      <c r="C15" s="86" t="s">
        <v>45</v>
      </c>
    </row>
    <row r="16" spans="1:6" s="66" customFormat="1" ht="24" customHeight="1">
      <c r="A16" s="84"/>
      <c r="B16" s="87"/>
      <c r="C16" s="86"/>
    </row>
    <row r="17" spans="1:3" s="66" customFormat="1" ht="24" customHeight="1">
      <c r="A17" s="84"/>
      <c r="B17" s="87"/>
      <c r="C17" s="86"/>
    </row>
    <row r="18" spans="1:3" s="66" customFormat="1" ht="24" customHeight="1">
      <c r="A18" s="84"/>
      <c r="B18" s="87"/>
      <c r="C18" s="86"/>
    </row>
    <row r="19" spans="1:3" s="66" customFormat="1" ht="24" customHeight="1">
      <c r="A19" s="84"/>
      <c r="B19" s="85"/>
      <c r="C19" s="86"/>
    </row>
    <row r="20" spans="1:3" s="66" customFormat="1" ht="24" customHeight="1">
      <c r="A20" s="84"/>
      <c r="B20" s="85"/>
      <c r="C20" s="86"/>
    </row>
    <row r="21" spans="1:3" s="66" customFormat="1" ht="24" customHeight="1">
      <c r="A21" s="84"/>
      <c r="B21" s="87"/>
      <c r="C21" s="86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tabSelected="1" workbookViewId="0">
      <selection activeCell="A5" sqref="A5:H5"/>
    </sheetView>
  </sheetViews>
  <sheetFormatPr baseColWidth="10" defaultColWidth="11.42578125" defaultRowHeight="12" customHeight="1"/>
  <cols>
    <col min="1" max="18" width="5.7109375" style="7" customWidth="1"/>
    <col min="19" max="16384" width="11.42578125" style="7"/>
  </cols>
  <sheetData>
    <row r="1" spans="1:18" s="4" customFormat="1" ht="15" customHeight="1"/>
    <row r="2" spans="1:18" s="4" customFormat="1" ht="15" customHeight="1"/>
    <row r="3" spans="1:18" s="4" customFormat="1" ht="15" customHeight="1"/>
    <row r="4" spans="1:18" s="5" customFormat="1" ht="15" customHeight="1"/>
    <row r="5" spans="1:18" s="6" customFormat="1" ht="15" customHeight="1">
      <c r="A5" s="141"/>
      <c r="B5" s="142"/>
      <c r="C5" s="142"/>
      <c r="D5" s="142"/>
      <c r="E5" s="142"/>
      <c r="F5" s="142"/>
      <c r="G5" s="142"/>
      <c r="H5" s="143"/>
    </row>
    <row r="6" spans="1:18" s="6" customFormat="1" ht="15" customHeight="1">
      <c r="A6" s="144"/>
      <c r="B6" s="145"/>
      <c r="C6" s="145"/>
      <c r="D6" s="145"/>
      <c r="E6" s="145"/>
      <c r="F6" s="145"/>
      <c r="G6" s="145"/>
      <c r="H6" s="146"/>
    </row>
    <row r="7" spans="1:18" s="6" customFormat="1" ht="15" customHeight="1">
      <c r="A7" s="144"/>
      <c r="B7" s="145"/>
      <c r="C7" s="145"/>
      <c r="D7" s="145"/>
      <c r="E7" s="145"/>
      <c r="F7" s="145"/>
      <c r="G7" s="145"/>
      <c r="H7" s="146"/>
      <c r="M7" s="147" t="s">
        <v>42</v>
      </c>
      <c r="N7" s="148"/>
      <c r="O7" s="148"/>
      <c r="P7" s="148"/>
      <c r="Q7" s="148"/>
      <c r="R7" s="149"/>
    </row>
    <row r="8" spans="1:18" s="6" customFormat="1" ht="15" customHeight="1">
      <c r="A8" s="144"/>
      <c r="B8" s="145"/>
      <c r="C8" s="145"/>
      <c r="D8" s="145"/>
      <c r="E8" s="145"/>
      <c r="F8" s="145"/>
      <c r="G8" s="145"/>
      <c r="H8" s="146"/>
      <c r="M8" s="150" t="s">
        <v>3</v>
      </c>
      <c r="N8" s="151"/>
      <c r="O8" s="151"/>
      <c r="P8" s="151"/>
      <c r="Q8" s="151"/>
      <c r="R8" s="152"/>
    </row>
    <row r="9" spans="1:18" ht="15" customHeight="1">
      <c r="A9" s="137"/>
      <c r="B9" s="138"/>
      <c r="C9" s="139"/>
      <c r="D9" s="139"/>
      <c r="E9" s="139"/>
      <c r="F9" s="139"/>
      <c r="G9" s="139"/>
      <c r="H9" s="140"/>
      <c r="I9" s="6"/>
      <c r="J9" s="6"/>
      <c r="K9" s="6"/>
      <c r="M9" s="128" t="s">
        <v>1</v>
      </c>
      <c r="N9" s="129"/>
      <c r="O9" s="129"/>
      <c r="P9" s="129"/>
      <c r="Q9" s="129"/>
      <c r="R9" s="130"/>
    </row>
    <row r="10" spans="1:18" s="10" customFormat="1" ht="15" customHeight="1">
      <c r="A10" s="8" t="s">
        <v>0</v>
      </c>
      <c r="B10" s="9"/>
      <c r="C10" s="9"/>
      <c r="D10" s="9"/>
      <c r="E10" s="9"/>
      <c r="F10" s="7"/>
      <c r="G10" s="7"/>
      <c r="H10" s="7"/>
      <c r="I10" s="7"/>
      <c r="J10" s="7"/>
      <c r="K10" s="7"/>
      <c r="M10" s="131"/>
      <c r="N10" s="132"/>
      <c r="O10" s="132"/>
      <c r="P10" s="132"/>
      <c r="Q10" s="132"/>
      <c r="R10" s="133"/>
    </row>
    <row r="11" spans="1:18" s="10" customFormat="1" ht="15" customHeight="1">
      <c r="M11" s="131"/>
      <c r="N11" s="132"/>
      <c r="O11" s="132"/>
      <c r="P11" s="132"/>
      <c r="Q11" s="132"/>
      <c r="R11" s="133"/>
    </row>
    <row r="12" spans="1:18" s="10" customFormat="1" ht="15" customHeight="1">
      <c r="A12" s="11" t="s">
        <v>40</v>
      </c>
      <c r="M12" s="134"/>
      <c r="N12" s="135"/>
      <c r="O12" s="135"/>
      <c r="P12" s="135"/>
      <c r="Q12" s="135"/>
      <c r="R12" s="136"/>
    </row>
    <row r="13" spans="1:18" s="10" customFormat="1" ht="15" customHeight="1">
      <c r="A13" s="11" t="s">
        <v>41</v>
      </c>
      <c r="M13" s="128" t="s">
        <v>2</v>
      </c>
      <c r="N13" s="129"/>
      <c r="O13" s="129"/>
      <c r="P13" s="129"/>
      <c r="Q13" s="129"/>
      <c r="R13" s="130"/>
    </row>
    <row r="14" spans="1:18" s="10" customFormat="1" ht="15" customHeight="1">
      <c r="A14" s="11" t="s">
        <v>34</v>
      </c>
      <c r="M14" s="131"/>
      <c r="N14" s="132"/>
      <c r="O14" s="132"/>
      <c r="P14" s="132"/>
      <c r="Q14" s="132"/>
      <c r="R14" s="133"/>
    </row>
    <row r="15" spans="1:18" s="10" customFormat="1" ht="15" customHeight="1">
      <c r="A15" s="11" t="s">
        <v>35</v>
      </c>
      <c r="M15" s="131"/>
      <c r="N15" s="132"/>
      <c r="O15" s="132"/>
      <c r="P15" s="132"/>
      <c r="Q15" s="132"/>
      <c r="R15" s="133"/>
    </row>
    <row r="16" spans="1:18" s="10" customFormat="1" ht="15" customHeight="1">
      <c r="M16" s="134"/>
      <c r="N16" s="135"/>
      <c r="O16" s="135"/>
      <c r="P16" s="135"/>
      <c r="Q16" s="135"/>
      <c r="R16" s="136"/>
    </row>
    <row r="18" spans="1:18" s="9" customFormat="1" ht="20.100000000000001" customHeight="1">
      <c r="A18" s="162" t="s">
        <v>18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4"/>
    </row>
    <row r="19" spans="1:18" s="5" customFormat="1" ht="15" customHeight="1">
      <c r="A19" s="181" t="s">
        <v>91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</row>
    <row r="20" spans="1:18" s="5" customFormat="1" ht="15" customHeight="1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</row>
    <row r="21" spans="1:18" s="5" customFormat="1" ht="15" customHeight="1">
      <c r="A21" s="187" t="s">
        <v>46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9"/>
    </row>
    <row r="22" spans="1:18" s="5" customFormat="1" ht="15" customHeight="1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2"/>
    </row>
    <row r="23" spans="1:18" ht="12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8" customHeight="1">
      <c r="A24" s="26" t="s">
        <v>47</v>
      </c>
      <c r="B24" s="24"/>
      <c r="C24" s="24"/>
      <c r="D24" s="24"/>
      <c r="E24" s="24"/>
      <c r="F24" s="177" t="s">
        <v>26</v>
      </c>
      <c r="G24" s="178"/>
      <c r="H24" s="179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1:18" ht="3.9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1:18" ht="18" customHeight="1">
      <c r="A26" s="26" t="s">
        <v>48</v>
      </c>
      <c r="B26" s="24"/>
      <c r="C26" s="24"/>
      <c r="D26" s="24"/>
      <c r="E26" s="24"/>
      <c r="F26" s="174"/>
      <c r="G26" s="175"/>
      <c r="H26" s="176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1:18" ht="3.9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8" s="9" customFormat="1" ht="18" customHeight="1">
      <c r="A28" s="27" t="s">
        <v>49</v>
      </c>
      <c r="B28" s="12"/>
      <c r="C28" s="12"/>
      <c r="D28" s="12"/>
      <c r="E28" s="12"/>
      <c r="F28" s="168"/>
      <c r="G28" s="169"/>
      <c r="H28" s="170"/>
      <c r="I28" s="12"/>
      <c r="J28" s="12"/>
      <c r="K28" s="12"/>
      <c r="L28" s="12"/>
      <c r="M28" s="12"/>
      <c r="N28" s="12"/>
      <c r="O28" s="12"/>
      <c r="P28" s="12"/>
      <c r="Q28" s="12"/>
      <c r="R28" s="28"/>
    </row>
    <row r="29" spans="1:18" ht="12" customHeight="1">
      <c r="A29" s="2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1:18" ht="12" customHeight="1">
      <c r="A30" s="23" t="s">
        <v>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1:18" ht="12" customHeight="1">
      <c r="A31" s="23" t="s">
        <v>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1:18" ht="3.95" customHeight="1">
      <c r="A32" s="29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1:18" ht="18" customHeight="1">
      <c r="A33" s="29"/>
      <c r="B33" s="24"/>
      <c r="C33" s="88" t="s">
        <v>50</v>
      </c>
      <c r="D33" s="24"/>
      <c r="E33" s="24"/>
      <c r="F33" s="171"/>
      <c r="G33" s="172"/>
      <c r="H33" s="173"/>
      <c r="I33" s="89" t="s">
        <v>52</v>
      </c>
      <c r="J33" s="180"/>
      <c r="K33" s="172"/>
      <c r="L33" s="173"/>
      <c r="M33" s="24"/>
      <c r="N33" s="30"/>
      <c r="O33" s="30" t="str">
        <f>IF(OR(F33=0,J33=0),"",IF(YEAR(F33)&lt;&gt;YEAR(J33),"Der Zeitraum muss innerhalb eines Jahres liegen!",""))</f>
        <v/>
      </c>
      <c r="P33" s="24"/>
      <c r="Q33" s="24"/>
      <c r="R33" s="25"/>
    </row>
    <row r="34" spans="1:18" ht="3.95" customHeight="1">
      <c r="A34" s="2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30"/>
      <c r="M34" s="24"/>
      <c r="N34" s="30"/>
      <c r="O34" s="30"/>
      <c r="P34" s="30"/>
      <c r="Q34" s="30"/>
      <c r="R34" s="31"/>
    </row>
    <row r="35" spans="1:18" ht="18" customHeight="1">
      <c r="A35" s="29"/>
      <c r="B35" s="24"/>
      <c r="C35" s="32" t="s">
        <v>51</v>
      </c>
      <c r="D35" s="24"/>
      <c r="E35" s="24"/>
      <c r="F35" s="165" t="str">
        <f>'Übersicht geplante Ausgaben'!$S$48</f>
        <v/>
      </c>
      <c r="G35" s="166"/>
      <c r="H35" s="166"/>
      <c r="I35" s="166"/>
      <c r="J35" s="166"/>
      <c r="K35" s="166"/>
      <c r="L35" s="167"/>
      <c r="M35" s="24"/>
      <c r="N35" s="30"/>
      <c r="O35" s="30"/>
      <c r="P35" s="24"/>
      <c r="Q35" s="24"/>
      <c r="R35" s="25"/>
    </row>
    <row r="36" spans="1:18" ht="12" customHeight="1">
      <c r="A36" s="2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1:18" ht="12" customHeight="1">
      <c r="A37" s="26" t="s">
        <v>17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1:18" ht="12" customHeight="1">
      <c r="A38" s="26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1:18" ht="12" customHeight="1">
      <c r="A39" s="26" t="s">
        <v>60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12" customHeight="1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1:18" ht="12" customHeight="1">
      <c r="A41" s="23" t="s">
        <v>10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1:18" ht="3.9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1:18" ht="18" customHeight="1">
      <c r="A43" s="26" t="s">
        <v>53</v>
      </c>
      <c r="B43" s="24"/>
      <c r="C43" s="24"/>
      <c r="D43" s="24"/>
      <c r="E43" s="24"/>
      <c r="F43" s="158"/>
      <c r="G43" s="159"/>
      <c r="H43" s="159"/>
      <c r="I43" s="159"/>
      <c r="J43" s="159"/>
      <c r="K43" s="159"/>
      <c r="L43" s="159"/>
      <c r="M43" s="159"/>
      <c r="N43" s="160"/>
      <c r="O43" s="24"/>
      <c r="P43" s="24"/>
      <c r="Q43" s="24"/>
      <c r="R43" s="25"/>
    </row>
    <row r="44" spans="1:18" ht="3.9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1:18" ht="18" customHeight="1">
      <c r="A45" s="26" t="s">
        <v>54</v>
      </c>
      <c r="B45" s="24"/>
      <c r="C45" s="24"/>
      <c r="D45" s="24"/>
      <c r="E45" s="24"/>
      <c r="F45" s="158"/>
      <c r="G45" s="159"/>
      <c r="H45" s="159"/>
      <c r="I45" s="159"/>
      <c r="J45" s="159"/>
      <c r="K45" s="159"/>
      <c r="L45" s="159"/>
      <c r="M45" s="159"/>
      <c r="N45" s="160"/>
      <c r="O45" s="33" t="s">
        <v>9</v>
      </c>
      <c r="P45" s="24"/>
      <c r="Q45" s="24"/>
      <c r="R45" s="25"/>
    </row>
    <row r="46" spans="1:18" ht="3.9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1:18" s="6" customFormat="1" ht="18" customHeight="1">
      <c r="A47" s="26" t="s">
        <v>55</v>
      </c>
      <c r="B47" s="32"/>
      <c r="C47" s="32"/>
      <c r="D47" s="32"/>
      <c r="E47" s="32"/>
      <c r="F47" s="158"/>
      <c r="G47" s="159"/>
      <c r="H47" s="159"/>
      <c r="I47" s="159"/>
      <c r="J47" s="159"/>
      <c r="K47" s="159"/>
      <c r="L47" s="159"/>
      <c r="M47" s="159"/>
      <c r="N47" s="160"/>
      <c r="O47" s="32"/>
      <c r="P47" s="32"/>
      <c r="Q47" s="32"/>
      <c r="R47" s="34"/>
    </row>
    <row r="48" spans="1:18" s="6" customFormat="1" ht="3.95" customHeight="1">
      <c r="A48" s="26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4"/>
    </row>
    <row r="49" spans="1:18" s="6" customFormat="1" ht="18" customHeight="1">
      <c r="A49" s="26" t="s">
        <v>56</v>
      </c>
      <c r="B49" s="32"/>
      <c r="C49" s="32"/>
      <c r="D49" s="32"/>
      <c r="E49" s="32"/>
      <c r="F49" s="158"/>
      <c r="G49" s="159"/>
      <c r="H49" s="159"/>
      <c r="I49" s="159"/>
      <c r="J49" s="159"/>
      <c r="K49" s="159"/>
      <c r="L49" s="159"/>
      <c r="M49" s="159"/>
      <c r="N49" s="160"/>
      <c r="O49" s="32"/>
      <c r="P49" s="32"/>
      <c r="Q49" s="32"/>
      <c r="R49" s="34"/>
    </row>
    <row r="50" spans="1:18" ht="12" customHeigh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7"/>
    </row>
    <row r="55" spans="1:18" s="12" customFormat="1" ht="12" customHeight="1">
      <c r="A55" s="155"/>
      <c r="B55" s="155"/>
      <c r="C55" s="155"/>
      <c r="D55" s="155"/>
      <c r="E55" s="155"/>
      <c r="F55" s="9"/>
      <c r="G55" s="156"/>
      <c r="H55" s="156"/>
      <c r="I55" s="156"/>
      <c r="J55" s="156"/>
      <c r="K55" s="156"/>
      <c r="M55" s="155"/>
      <c r="N55" s="155"/>
      <c r="O55" s="155"/>
      <c r="P55" s="155"/>
      <c r="Q55" s="155"/>
      <c r="R55" s="155"/>
    </row>
    <row r="56" spans="1:18" s="12" customFormat="1" ht="12" customHeight="1">
      <c r="A56" s="157"/>
      <c r="B56" s="157"/>
      <c r="C56" s="157"/>
      <c r="D56" s="153">
        <f ca="1">TODAY()</f>
        <v>45414</v>
      </c>
      <c r="E56" s="154"/>
      <c r="F56" s="7"/>
      <c r="G56" s="161"/>
      <c r="H56" s="161"/>
      <c r="I56" s="161"/>
      <c r="J56" s="161"/>
      <c r="K56" s="161"/>
      <c r="M56" s="161"/>
      <c r="N56" s="161"/>
      <c r="O56" s="161"/>
      <c r="P56" s="161"/>
      <c r="Q56" s="161"/>
      <c r="R56" s="161"/>
    </row>
    <row r="57" spans="1:18" s="12" customFormat="1" ht="12" customHeight="1">
      <c r="A57" s="13" t="s">
        <v>4</v>
      </c>
      <c r="B57" s="13"/>
      <c r="C57" s="13"/>
      <c r="D57" s="13"/>
      <c r="E57" s="13"/>
      <c r="F57" s="14"/>
      <c r="G57" s="15" t="s">
        <v>8</v>
      </c>
      <c r="H57" s="15"/>
      <c r="I57" s="15"/>
      <c r="J57" s="15"/>
      <c r="K57" s="15"/>
      <c r="M57" s="16" t="s">
        <v>7</v>
      </c>
      <c r="N57" s="17"/>
      <c r="O57" s="17"/>
      <c r="P57" s="17"/>
      <c r="Q57" s="17"/>
      <c r="R57" s="17"/>
    </row>
    <row r="59" spans="1:18" ht="12" customHeight="1">
      <c r="A59" s="18" t="s">
        <v>57</v>
      </c>
    </row>
    <row r="60" spans="1:18" ht="12" customHeight="1">
      <c r="A60" s="6" t="s">
        <v>61</v>
      </c>
    </row>
    <row r="64" spans="1:18" ht="12" customHeight="1">
      <c r="A64" s="19" t="str">
        <f>CONCATENATE(Änderungsdoku!$A$2," ",Änderungsdoku!$A$3)</f>
        <v>Mittelanforderung Überregionale Familienförderung - Überregionale Familienbildungsangebote</v>
      </c>
    </row>
    <row r="65" spans="1:1" ht="12" customHeight="1">
      <c r="A65" s="19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2.1 vom 02.05.24 - öffentlich -</v>
      </c>
    </row>
  </sheetData>
  <sheetProtection password="EDE9" sheet="1" objects="1" scenarios="1" selectLockedCells="1"/>
  <mergeCells count="30">
    <mergeCell ref="F45:N45"/>
    <mergeCell ref="M55:R55"/>
    <mergeCell ref="F47:N47"/>
    <mergeCell ref="A18:R18"/>
    <mergeCell ref="F35:L35"/>
    <mergeCell ref="F28:H28"/>
    <mergeCell ref="F33:H33"/>
    <mergeCell ref="F26:H26"/>
    <mergeCell ref="F43:N43"/>
    <mergeCell ref="F24:H24"/>
    <mergeCell ref="J33:L33"/>
    <mergeCell ref="A19:R20"/>
    <mergeCell ref="A21:R22"/>
    <mergeCell ref="D56:E56"/>
    <mergeCell ref="A55:E55"/>
    <mergeCell ref="G55:K55"/>
    <mergeCell ref="A56:C56"/>
    <mergeCell ref="F49:N49"/>
    <mergeCell ref="G56:K56"/>
    <mergeCell ref="M56:R56"/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showGridLines="0" zoomScaleNormal="100" zoomScaleSheetLayoutView="75" workbookViewId="0">
      <selection activeCell="O16" sqref="O16:Q16"/>
    </sheetView>
  </sheetViews>
  <sheetFormatPr baseColWidth="10" defaultColWidth="11.42578125" defaultRowHeight="12"/>
  <cols>
    <col min="1" max="1" width="1.7109375" style="44" customWidth="1"/>
    <col min="2" max="9" width="6.7109375" style="44" customWidth="1"/>
    <col min="10" max="10" width="0.85546875" style="44" customWidth="1"/>
    <col min="11" max="13" width="5.7109375" style="44" customWidth="1"/>
    <col min="14" max="14" width="0.85546875" style="44" customWidth="1"/>
    <col min="15" max="17" width="5.7109375" style="44" customWidth="1"/>
    <col min="18" max="18" width="0.85546875" style="44" customWidth="1"/>
    <col min="19" max="21" width="5.7109375" style="44" customWidth="1"/>
    <col min="22" max="22" width="0.85546875" style="44" customWidth="1"/>
    <col min="23" max="16384" width="11.42578125" style="44"/>
  </cols>
  <sheetData>
    <row r="1" spans="1:22" ht="15" customHeight="1">
      <c r="A1" s="55" t="s">
        <v>58</v>
      </c>
      <c r="B1" s="55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90" t="s">
        <v>62</v>
      </c>
      <c r="Q1" s="237" t="str">
        <f>Mittelanforderung!F24</f>
        <v>F-FF</v>
      </c>
      <c r="R1" s="238"/>
      <c r="S1" s="238"/>
      <c r="T1" s="238"/>
      <c r="U1" s="238"/>
      <c r="V1" s="239"/>
    </row>
    <row r="2" spans="1:22" ht="15" customHeight="1">
      <c r="O2" s="45"/>
      <c r="P2" s="45"/>
      <c r="Q2" s="46"/>
      <c r="R2" s="45"/>
      <c r="S2" s="45"/>
      <c r="T2" s="45"/>
      <c r="V2" s="47" t="str">
        <f>Mittelanforderung!$A$64</f>
        <v>Mittelanforderung Überregionale Familienförderung - Überregionale Familienbildungsangebote</v>
      </c>
    </row>
    <row r="3" spans="1:22" ht="15" customHeight="1">
      <c r="O3" s="45"/>
      <c r="P3" s="45"/>
      <c r="Q3" s="46"/>
      <c r="R3" s="45"/>
      <c r="S3" s="45"/>
      <c r="T3" s="45"/>
      <c r="V3" s="48" t="str">
        <f>Mittelanforderung!$A$65</f>
        <v>Formularversion: V 2.1 vom 02.05.24 - öffentlich -</v>
      </c>
    </row>
    <row r="4" spans="1:22" ht="15" customHeight="1">
      <c r="A4" s="44" t="str">
        <f ca="1">CONCATENATE("Mittelanforderung vom ",IF(Mittelanforderung!$D$56="","__.__.____",TEXT(Mittelanforderung!$D$56,"TT.MM.JJJJ")))</f>
        <v>Mittelanforderung vom 02.05.2024</v>
      </c>
      <c r="O4" s="45"/>
      <c r="P4" s="45"/>
      <c r="Q4" s="46"/>
      <c r="R4" s="45"/>
      <c r="S4" s="45"/>
      <c r="T4" s="45"/>
      <c r="U4" s="48"/>
    </row>
    <row r="5" spans="1:22" ht="3.95" customHeight="1">
      <c r="O5" s="45"/>
      <c r="P5" s="45"/>
      <c r="Q5" s="46"/>
      <c r="R5" s="45"/>
      <c r="S5" s="45"/>
      <c r="T5" s="45"/>
    </row>
    <row r="6" spans="1:22" ht="15" customHeight="1">
      <c r="A6" s="42" t="str">
        <f>CONCATENATE("Mittelbedarfsplanung für den Zeitaum vom ",IF(Mittelanforderung!$F$33="","__.__.____",TEXT(Mittelanforderung!$F$33,"TT.MM.JJJJ"))," bis ",IF(Mittelanforderung!$J$33="","__.__.____",TEXT(Mittelanforderung!$J$33,"TT.MM.JJJJ")))</f>
        <v>Mittelbedarfsplanung für den Zeitaum vom __.__.____ bis __.__.____</v>
      </c>
      <c r="B6" s="42"/>
      <c r="O6" s="45"/>
      <c r="P6" s="45"/>
      <c r="Q6" s="46"/>
      <c r="R6" s="45"/>
      <c r="S6" s="45"/>
      <c r="T6" s="45"/>
    </row>
    <row r="7" spans="1:22" ht="3.95" customHeight="1">
      <c r="O7" s="45"/>
      <c r="P7" s="45"/>
      <c r="Q7" s="46"/>
      <c r="R7" s="45"/>
      <c r="S7" s="45"/>
      <c r="T7" s="45"/>
    </row>
    <row r="8" spans="1:22" ht="18" customHeight="1">
      <c r="A8" s="49" t="s">
        <v>75</v>
      </c>
      <c r="B8" s="91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</row>
    <row r="9" spans="1:22" ht="6" customHeight="1"/>
    <row r="10" spans="1:22" ht="12" customHeight="1">
      <c r="O10" s="240" t="s">
        <v>85</v>
      </c>
      <c r="P10" s="241"/>
      <c r="Q10" s="242"/>
      <c r="R10" s="125"/>
      <c r="S10" s="240" t="s">
        <v>86</v>
      </c>
      <c r="T10" s="241"/>
      <c r="U10" s="242"/>
    </row>
    <row r="11" spans="1:22" ht="12" customHeight="1">
      <c r="O11" s="243"/>
      <c r="P11" s="244"/>
      <c r="Q11" s="245"/>
      <c r="R11" s="125"/>
      <c r="S11" s="243"/>
      <c r="T11" s="244"/>
      <c r="U11" s="245"/>
    </row>
    <row r="12" spans="1:22" ht="12" customHeight="1">
      <c r="D12" s="126"/>
      <c r="E12" s="126"/>
      <c r="F12" s="126"/>
      <c r="G12" s="54"/>
      <c r="H12" s="54"/>
      <c r="I12" s="54"/>
      <c r="J12" s="54"/>
      <c r="K12" s="54"/>
      <c r="L12" s="54"/>
      <c r="M12" s="54"/>
      <c r="N12" s="54"/>
      <c r="O12" s="246"/>
      <c r="P12" s="247"/>
      <c r="Q12" s="248"/>
      <c r="R12" s="125"/>
      <c r="S12" s="246"/>
      <c r="T12" s="247"/>
      <c r="U12" s="248"/>
    </row>
    <row r="13" spans="1:22" ht="6" customHeight="1">
      <c r="B13" s="52"/>
      <c r="C13" s="52"/>
      <c r="D13" s="126"/>
      <c r="E13" s="126"/>
      <c r="F13" s="126"/>
      <c r="G13" s="54"/>
      <c r="H13" s="54"/>
      <c r="I13" s="54"/>
      <c r="J13" s="54"/>
      <c r="K13" s="54"/>
      <c r="L13" s="54"/>
      <c r="M13" s="54"/>
      <c r="N13" s="54"/>
      <c r="O13" s="125"/>
      <c r="P13" s="125"/>
      <c r="Q13" s="125"/>
      <c r="R13" s="125"/>
      <c r="S13" s="125"/>
      <c r="T13" s="125"/>
      <c r="U13" s="125"/>
    </row>
    <row r="14" spans="1:22" s="38" customFormat="1" ht="18" customHeight="1">
      <c r="B14" s="41" t="s">
        <v>65</v>
      </c>
      <c r="C14" s="41" t="s">
        <v>66</v>
      </c>
      <c r="D14" s="4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231">
        <f>SUM(O16:O22)</f>
        <v>0</v>
      </c>
      <c r="P14" s="232"/>
      <c r="Q14" s="233"/>
      <c r="R14" s="39"/>
      <c r="S14" s="231">
        <f>SUM(S59:S63)</f>
        <v>0</v>
      </c>
      <c r="T14" s="232"/>
      <c r="U14" s="233"/>
    </row>
    <row r="15" spans="1:22" s="38" customFormat="1" ht="3.9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39"/>
      <c r="S15" s="39"/>
      <c r="T15" s="39"/>
      <c r="U15" s="40"/>
    </row>
    <row r="16" spans="1:22" ht="18" customHeight="1">
      <c r="B16" s="39" t="s">
        <v>77</v>
      </c>
      <c r="C16" s="44" t="s">
        <v>81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234"/>
      <c r="P16" s="235"/>
      <c r="Q16" s="234"/>
    </row>
    <row r="17" spans="1:21" ht="3.95" customHeight="1"/>
    <row r="18" spans="1:21" ht="18" customHeight="1">
      <c r="B18" s="39" t="s">
        <v>78</v>
      </c>
      <c r="C18" s="44" t="s">
        <v>82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234"/>
      <c r="P18" s="235"/>
      <c r="Q18" s="234"/>
    </row>
    <row r="19" spans="1:21" ht="3.95" customHeight="1"/>
    <row r="20" spans="1:21" ht="18" customHeight="1">
      <c r="B20" s="39" t="s">
        <v>79</v>
      </c>
      <c r="C20" s="44" t="s">
        <v>83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234"/>
      <c r="P20" s="235"/>
      <c r="Q20" s="234"/>
    </row>
    <row r="21" spans="1:21" ht="3.95" customHeight="1"/>
    <row r="22" spans="1:21" ht="18" customHeight="1">
      <c r="B22" s="39" t="s">
        <v>80</v>
      </c>
      <c r="C22" s="44" t="s">
        <v>84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234"/>
      <c r="P22" s="235"/>
      <c r="Q22" s="234"/>
    </row>
    <row r="23" spans="1:21" ht="6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U23" s="53"/>
    </row>
    <row r="24" spans="1:21" s="38" customFormat="1" ht="18" customHeight="1">
      <c r="B24" s="41" t="s">
        <v>67</v>
      </c>
      <c r="C24" s="41" t="s">
        <v>68</v>
      </c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31">
        <f>SUMPRODUCT(ROUND(O26:O30,2))</f>
        <v>0</v>
      </c>
      <c r="P24" s="232"/>
      <c r="Q24" s="233"/>
      <c r="R24" s="39"/>
      <c r="S24" s="231">
        <f>S72</f>
        <v>0</v>
      </c>
      <c r="T24" s="232"/>
      <c r="U24" s="233"/>
    </row>
    <row r="25" spans="1:21" ht="3.9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Q25" s="53"/>
      <c r="U25" s="53"/>
    </row>
    <row r="26" spans="1:21" ht="18" customHeight="1">
      <c r="B26" s="39" t="s">
        <v>69</v>
      </c>
      <c r="C26" s="44" t="s">
        <v>72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34"/>
      <c r="P26" s="235"/>
      <c r="Q26" s="234"/>
    </row>
    <row r="27" spans="1:21" ht="3.95" customHeight="1">
      <c r="B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Q27" s="53"/>
    </row>
    <row r="28" spans="1:21" ht="18" customHeight="1">
      <c r="B28" s="39" t="s">
        <v>70</v>
      </c>
      <c r="C28" s="44" t="s">
        <v>73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234"/>
      <c r="P28" s="235"/>
      <c r="Q28" s="234"/>
    </row>
    <row r="29" spans="1:21" ht="3.95" customHeight="1">
      <c r="B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Q29" s="53"/>
    </row>
    <row r="30" spans="1:21" ht="18" customHeight="1">
      <c r="B30" s="39" t="s">
        <v>71</v>
      </c>
      <c r="C30" s="44" t="s">
        <v>74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34"/>
      <c r="P30" s="235"/>
      <c r="Q30" s="234"/>
    </row>
    <row r="31" spans="1:21" ht="6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Q31" s="53"/>
      <c r="U31" s="53"/>
    </row>
    <row r="32" spans="1:21" ht="18" customHeight="1" thickBot="1">
      <c r="B32" s="58" t="s">
        <v>76</v>
      </c>
      <c r="C32" s="59"/>
      <c r="D32" s="58"/>
      <c r="E32" s="58"/>
      <c r="F32" s="58"/>
      <c r="G32" s="58"/>
      <c r="H32" s="58"/>
      <c r="I32" s="58"/>
      <c r="J32" s="60"/>
      <c r="K32" s="60"/>
      <c r="L32" s="60"/>
      <c r="M32" s="60"/>
      <c r="N32" s="60"/>
      <c r="O32" s="236">
        <f>O14+O24</f>
        <v>0</v>
      </c>
      <c r="P32" s="236"/>
      <c r="Q32" s="236"/>
      <c r="R32" s="127"/>
      <c r="S32" s="236">
        <f>S14+S24</f>
        <v>0</v>
      </c>
      <c r="T32" s="236"/>
      <c r="U32" s="236"/>
    </row>
    <row r="33" spans="1:22" ht="12" customHeight="1" thickTop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U33" s="53"/>
    </row>
    <row r="34" spans="1:22" ht="18" customHeight="1">
      <c r="A34" s="49" t="s">
        <v>24</v>
      </c>
      <c r="B34" s="9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1"/>
    </row>
    <row r="35" spans="1:22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U35" s="53"/>
    </row>
    <row r="36" spans="1:22" ht="18" customHeight="1">
      <c r="A36" s="54"/>
      <c r="B36" s="55" t="str">
        <f>CONCATENATE("Zuwendungsbetrag gemäß aktuellem Bescheid vom ",IF(Mittelanforderung!F28="","__________",TEXT(Mittelanforderung!F28,"TT.MM.JJJJ")))</f>
        <v>Zuwendungsbetrag gemäß aktuellem Bescheid vom __________</v>
      </c>
      <c r="D36" s="54"/>
      <c r="E36" s="54"/>
      <c r="F36" s="54"/>
      <c r="G36" s="54"/>
      <c r="H36" s="54"/>
      <c r="I36" s="54"/>
      <c r="J36" s="54"/>
      <c r="K36" s="54"/>
      <c r="L36" s="54"/>
      <c r="O36" s="54"/>
      <c r="S36" s="249">
        <f>Mittelanforderung!F26</f>
        <v>0</v>
      </c>
      <c r="T36" s="250"/>
      <c r="U36" s="251"/>
    </row>
    <row r="37" spans="1:22" ht="3.95" customHeight="1">
      <c r="A37" s="54"/>
      <c r="E37" s="56"/>
      <c r="F37" s="56"/>
    </row>
    <row r="38" spans="1:22" ht="18" customHeight="1">
      <c r="A38" s="54"/>
      <c r="B38" s="55" t="s">
        <v>19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S38" s="252"/>
      <c r="T38" s="253"/>
      <c r="U38" s="254"/>
    </row>
    <row r="39" spans="1:22" ht="3.95" customHeight="1">
      <c r="B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22" ht="18" customHeight="1" thickBot="1">
      <c r="B40" s="58" t="s">
        <v>20</v>
      </c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58"/>
      <c r="P40" s="59"/>
      <c r="Q40" s="59"/>
      <c r="R40" s="59"/>
      <c r="S40" s="255">
        <f>IF(S36-S38&lt;0,0,S36-S38)</f>
        <v>0</v>
      </c>
      <c r="T40" s="256"/>
      <c r="U40" s="257"/>
    </row>
    <row r="41" spans="1:22" ht="6" customHeight="1" thickTop="1">
      <c r="B41" s="54"/>
      <c r="D41" s="55"/>
      <c r="E41" s="61"/>
      <c r="F41" s="61"/>
      <c r="G41" s="61"/>
      <c r="H41" s="61"/>
      <c r="I41" s="61"/>
      <c r="J41" s="61"/>
      <c r="K41" s="61"/>
    </row>
    <row r="42" spans="1:22" ht="18" customHeight="1">
      <c r="B42" s="55" t="s">
        <v>21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S42" s="249">
        <f>MIN(O14,S14)+S24</f>
        <v>0</v>
      </c>
      <c r="T42" s="250"/>
      <c r="U42" s="251"/>
    </row>
    <row r="43" spans="1:22" ht="3.95" customHeight="1">
      <c r="B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22" ht="18" customHeight="1">
      <c r="B44" s="55" t="s">
        <v>22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S44" s="252"/>
      <c r="T44" s="253"/>
      <c r="U44" s="254"/>
    </row>
    <row r="45" spans="1:22" ht="3.95" customHeight="1">
      <c r="B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22" ht="18" customHeight="1" thickBot="1">
      <c r="B46" s="58" t="s">
        <v>23</v>
      </c>
      <c r="C46" s="5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58"/>
      <c r="P46" s="59"/>
      <c r="Q46" s="59"/>
      <c r="R46" s="59"/>
      <c r="S46" s="255">
        <f>IF(S42-S44&lt;0,0,S42-S44)</f>
        <v>0</v>
      </c>
      <c r="T46" s="256"/>
      <c r="U46" s="257"/>
    </row>
    <row r="47" spans="1:22" ht="12" customHeight="1" thickTop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R47" s="53"/>
    </row>
    <row r="48" spans="1:22" ht="18" customHeight="1">
      <c r="A48" s="49" t="s">
        <v>25</v>
      </c>
      <c r="B48" s="9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2"/>
      <c r="S48" s="258" t="str">
        <f>IF(MIN(S46,S40)=0,"",MIN(S46,S40))</f>
        <v/>
      </c>
      <c r="T48" s="258"/>
      <c r="U48" s="258"/>
      <c r="V48" s="94"/>
    </row>
    <row r="50" spans="1:22" s="38" customFormat="1" ht="3.95" customHeight="1">
      <c r="A50" s="95"/>
      <c r="B50" s="96"/>
      <c r="C50" s="96"/>
      <c r="D50" s="96"/>
      <c r="E50" s="97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7"/>
      <c r="V50" s="98"/>
    </row>
    <row r="51" spans="1:22" s="92" customFormat="1" ht="15" customHeight="1">
      <c r="A51" s="99"/>
      <c r="B51" s="100" t="s">
        <v>87</v>
      </c>
      <c r="C51" s="101"/>
      <c r="D51" s="102"/>
      <c r="E51" s="102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230"/>
      <c r="U51" s="230"/>
      <c r="V51" s="104"/>
    </row>
    <row r="52" spans="1:22" s="38" customFormat="1" ht="15" customHeight="1">
      <c r="A52" s="105"/>
      <c r="B52" s="106" t="str">
        <f>CONCATENATE("zur Finanzierung der ",C14)</f>
        <v>zur Finanzierung der Ausgaben für mehrtägige Familienbildungsangebote MFBA</v>
      </c>
      <c r="C52" s="107"/>
      <c r="D52" s="108"/>
      <c r="E52" s="109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9"/>
      <c r="V52" s="110"/>
    </row>
    <row r="53" spans="1:22" s="38" customFormat="1" ht="3.95" customHeight="1">
      <c r="A53" s="105"/>
      <c r="B53" s="106"/>
      <c r="C53" s="107"/>
      <c r="D53" s="108"/>
      <c r="E53" s="109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9"/>
      <c r="V53" s="110"/>
    </row>
    <row r="54" spans="1:22" s="38" customFormat="1" ht="12" customHeight="1">
      <c r="A54" s="105"/>
      <c r="B54" s="221" t="s">
        <v>88</v>
      </c>
      <c r="C54" s="222"/>
      <c r="D54" s="222"/>
      <c r="E54" s="222"/>
      <c r="F54" s="222"/>
      <c r="G54" s="222"/>
      <c r="H54" s="222"/>
      <c r="I54" s="223"/>
      <c r="J54" s="108"/>
      <c r="K54" s="205" t="s">
        <v>63</v>
      </c>
      <c r="L54" s="206"/>
      <c r="M54" s="207"/>
      <c r="N54" s="109"/>
      <c r="O54" s="205" t="s">
        <v>64</v>
      </c>
      <c r="P54" s="206"/>
      <c r="Q54" s="207"/>
      <c r="R54" s="109"/>
      <c r="S54" s="205" t="s">
        <v>86</v>
      </c>
      <c r="T54" s="214"/>
      <c r="U54" s="215"/>
      <c r="V54" s="110"/>
    </row>
    <row r="55" spans="1:22" s="38" customFormat="1" ht="12" customHeight="1">
      <c r="A55" s="105"/>
      <c r="B55" s="224"/>
      <c r="C55" s="225"/>
      <c r="D55" s="225"/>
      <c r="E55" s="225"/>
      <c r="F55" s="225"/>
      <c r="G55" s="225"/>
      <c r="H55" s="225"/>
      <c r="I55" s="226"/>
      <c r="J55" s="108"/>
      <c r="K55" s="208"/>
      <c r="L55" s="209"/>
      <c r="M55" s="210"/>
      <c r="N55" s="109"/>
      <c r="O55" s="208"/>
      <c r="P55" s="209"/>
      <c r="Q55" s="210"/>
      <c r="R55" s="109"/>
      <c r="S55" s="208"/>
      <c r="T55" s="216"/>
      <c r="U55" s="217"/>
      <c r="V55" s="110"/>
    </row>
    <row r="56" spans="1:22" s="38" customFormat="1" ht="12" customHeight="1">
      <c r="A56" s="105"/>
      <c r="B56" s="224"/>
      <c r="C56" s="225"/>
      <c r="D56" s="225"/>
      <c r="E56" s="225"/>
      <c r="F56" s="225"/>
      <c r="G56" s="225"/>
      <c r="H56" s="225"/>
      <c r="I56" s="226"/>
      <c r="J56" s="108"/>
      <c r="K56" s="208"/>
      <c r="L56" s="209"/>
      <c r="M56" s="210"/>
      <c r="N56" s="109"/>
      <c r="O56" s="208"/>
      <c r="P56" s="209"/>
      <c r="Q56" s="210"/>
      <c r="R56" s="109"/>
      <c r="S56" s="208"/>
      <c r="T56" s="216"/>
      <c r="U56" s="217"/>
      <c r="V56" s="110"/>
    </row>
    <row r="57" spans="1:22" s="38" customFormat="1" ht="12" customHeight="1">
      <c r="A57" s="105"/>
      <c r="B57" s="227"/>
      <c r="C57" s="228"/>
      <c r="D57" s="228"/>
      <c r="E57" s="228"/>
      <c r="F57" s="228"/>
      <c r="G57" s="228"/>
      <c r="H57" s="228"/>
      <c r="I57" s="229"/>
      <c r="J57" s="108"/>
      <c r="K57" s="211"/>
      <c r="L57" s="212"/>
      <c r="M57" s="213"/>
      <c r="N57" s="109"/>
      <c r="O57" s="211"/>
      <c r="P57" s="212"/>
      <c r="Q57" s="213"/>
      <c r="R57" s="109"/>
      <c r="S57" s="218"/>
      <c r="T57" s="219"/>
      <c r="U57" s="220"/>
      <c r="V57" s="110"/>
    </row>
    <row r="58" spans="1:22" s="38" customFormat="1" ht="3.95" customHeight="1">
      <c r="A58" s="105"/>
      <c r="B58" s="111"/>
      <c r="C58" s="111"/>
      <c r="D58" s="111"/>
      <c r="E58" s="111"/>
      <c r="F58" s="111"/>
      <c r="G58" s="111"/>
      <c r="H58" s="111"/>
      <c r="I58" s="109"/>
      <c r="J58" s="108"/>
      <c r="K58" s="111"/>
      <c r="L58" s="111"/>
      <c r="M58" s="111"/>
      <c r="N58" s="109"/>
      <c r="O58" s="111"/>
      <c r="P58" s="111"/>
      <c r="Q58" s="111"/>
      <c r="R58" s="109"/>
      <c r="S58" s="111"/>
      <c r="T58" s="111"/>
      <c r="U58" s="112"/>
      <c r="V58" s="110"/>
    </row>
    <row r="59" spans="1:22" s="38" customFormat="1" ht="18" customHeight="1">
      <c r="A59" s="105"/>
      <c r="B59" s="113" t="s">
        <v>27</v>
      </c>
      <c r="C59" s="114"/>
      <c r="D59" s="114"/>
      <c r="E59" s="114"/>
      <c r="F59" s="114"/>
      <c r="G59" s="114"/>
      <c r="H59" s="114"/>
      <c r="I59" s="115"/>
      <c r="J59" s="109"/>
      <c r="K59" s="196"/>
      <c r="L59" s="197"/>
      <c r="M59" s="198"/>
      <c r="N59" s="109"/>
      <c r="O59" s="199"/>
      <c r="P59" s="200"/>
      <c r="Q59" s="201"/>
      <c r="R59" s="109"/>
      <c r="S59" s="202">
        <f>ROUND(K59,0)*ROUND(O59,2)</f>
        <v>0</v>
      </c>
      <c r="T59" s="203"/>
      <c r="U59" s="204"/>
      <c r="V59" s="110"/>
    </row>
    <row r="60" spans="1:22" s="38" customFormat="1" ht="3.95" customHeight="1">
      <c r="A60" s="105"/>
      <c r="B60" s="111"/>
      <c r="C60" s="111"/>
      <c r="D60" s="111"/>
      <c r="E60" s="111"/>
      <c r="F60" s="111"/>
      <c r="G60" s="111"/>
      <c r="H60" s="111"/>
      <c r="I60" s="109"/>
      <c r="J60" s="108"/>
      <c r="K60" s="111"/>
      <c r="L60" s="111"/>
      <c r="M60" s="111"/>
      <c r="N60" s="109"/>
      <c r="O60" s="111"/>
      <c r="P60" s="111"/>
      <c r="Q60" s="111"/>
      <c r="R60" s="109"/>
      <c r="S60" s="111"/>
      <c r="T60" s="111"/>
      <c r="U60" s="112"/>
      <c r="V60" s="110"/>
    </row>
    <row r="61" spans="1:22" s="38" customFormat="1" ht="18" customHeight="1">
      <c r="A61" s="105"/>
      <c r="B61" s="113" t="s">
        <v>28</v>
      </c>
      <c r="C61" s="114"/>
      <c r="D61" s="114"/>
      <c r="E61" s="114"/>
      <c r="F61" s="114"/>
      <c r="G61" s="114"/>
      <c r="H61" s="114"/>
      <c r="I61" s="115"/>
      <c r="J61" s="108"/>
      <c r="K61" s="196"/>
      <c r="L61" s="197"/>
      <c r="M61" s="198"/>
      <c r="N61" s="109"/>
      <c r="O61" s="199"/>
      <c r="P61" s="200"/>
      <c r="Q61" s="201"/>
      <c r="R61" s="109"/>
      <c r="S61" s="202">
        <f>ROUND(K61,0)*ROUND(O61,2)</f>
        <v>0</v>
      </c>
      <c r="T61" s="203"/>
      <c r="U61" s="204"/>
      <c r="V61" s="110"/>
    </row>
    <row r="62" spans="1:22" s="38" customFormat="1" ht="3.95" customHeight="1">
      <c r="A62" s="105"/>
      <c r="B62" s="111"/>
      <c r="C62" s="111"/>
      <c r="D62" s="111"/>
      <c r="E62" s="111"/>
      <c r="F62" s="111"/>
      <c r="G62" s="111"/>
      <c r="H62" s="111"/>
      <c r="I62" s="109"/>
      <c r="J62" s="108"/>
      <c r="K62" s="111"/>
      <c r="L62" s="111"/>
      <c r="M62" s="111"/>
      <c r="N62" s="109"/>
      <c r="O62" s="111"/>
      <c r="P62" s="111"/>
      <c r="Q62" s="111"/>
      <c r="R62" s="109"/>
      <c r="S62" s="111"/>
      <c r="T62" s="111"/>
      <c r="U62" s="112"/>
      <c r="V62" s="110"/>
    </row>
    <row r="63" spans="1:22" s="38" customFormat="1" ht="18" customHeight="1">
      <c r="A63" s="105"/>
      <c r="B63" s="113" t="s">
        <v>29</v>
      </c>
      <c r="C63" s="114"/>
      <c r="D63" s="114"/>
      <c r="E63" s="114"/>
      <c r="F63" s="114"/>
      <c r="G63" s="114"/>
      <c r="H63" s="114"/>
      <c r="I63" s="115"/>
      <c r="J63" s="108"/>
      <c r="K63" s="196"/>
      <c r="L63" s="197"/>
      <c r="M63" s="198"/>
      <c r="N63" s="109"/>
      <c r="O63" s="199"/>
      <c r="P63" s="200"/>
      <c r="Q63" s="201"/>
      <c r="R63" s="109"/>
      <c r="S63" s="202">
        <f>ROUND(K63,0)*ROUND(O63,2)</f>
        <v>0</v>
      </c>
      <c r="T63" s="203"/>
      <c r="U63" s="204"/>
      <c r="V63" s="110"/>
    </row>
    <row r="64" spans="1:22" s="38" customFormat="1" ht="18" customHeight="1">
      <c r="A64" s="105"/>
      <c r="B64" s="116"/>
      <c r="C64" s="116"/>
      <c r="D64" s="116"/>
      <c r="E64" s="116"/>
      <c r="F64" s="116"/>
      <c r="G64" s="116"/>
      <c r="H64" s="116"/>
      <c r="I64" s="116"/>
      <c r="J64" s="108"/>
      <c r="K64" s="116"/>
      <c r="L64" s="116"/>
      <c r="M64" s="116"/>
      <c r="N64" s="116"/>
      <c r="O64" s="116"/>
      <c r="P64" s="116"/>
      <c r="Q64" s="116"/>
      <c r="R64" s="117"/>
      <c r="S64" s="117"/>
      <c r="T64" s="108"/>
      <c r="U64" s="118"/>
      <c r="V64" s="110"/>
    </row>
    <row r="65" spans="1:22" s="93" customFormat="1" ht="15" customHeight="1">
      <c r="A65" s="99"/>
      <c r="B65" s="100" t="s">
        <v>89</v>
      </c>
      <c r="C65" s="101"/>
      <c r="D65" s="102"/>
      <c r="E65" s="102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230"/>
      <c r="U65" s="230"/>
      <c r="V65" s="104"/>
    </row>
    <row r="66" spans="1:22" s="38" customFormat="1" ht="15" customHeight="1">
      <c r="A66" s="105"/>
      <c r="B66" s="106" t="str">
        <f>CONCATENATE("zur Finanzierung der ",C24)</f>
        <v>zur Finanzierung der Ausgaben für eintägige Familienbildungsangebote EFBA</v>
      </c>
      <c r="C66" s="107"/>
      <c r="D66" s="108"/>
      <c r="E66" s="109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9"/>
      <c r="V66" s="110"/>
    </row>
    <row r="67" spans="1:22" s="38" customFormat="1" ht="3.95" customHeight="1">
      <c r="A67" s="105"/>
      <c r="B67" s="106"/>
      <c r="C67" s="107"/>
      <c r="D67" s="108"/>
      <c r="E67" s="109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9"/>
      <c r="V67" s="110"/>
    </row>
    <row r="68" spans="1:22" s="38" customFormat="1" ht="12" customHeight="1">
      <c r="A68" s="105"/>
      <c r="B68" s="106"/>
      <c r="C68" s="107"/>
      <c r="D68" s="108"/>
      <c r="E68" s="109"/>
      <c r="F68" s="108"/>
      <c r="G68" s="108"/>
      <c r="H68" s="108"/>
      <c r="I68" s="108"/>
      <c r="J68" s="108"/>
      <c r="K68" s="205" t="s">
        <v>85</v>
      </c>
      <c r="L68" s="206"/>
      <c r="M68" s="207"/>
      <c r="N68" s="109"/>
      <c r="O68" s="205" t="s">
        <v>90</v>
      </c>
      <c r="P68" s="206"/>
      <c r="Q68" s="207"/>
      <c r="R68" s="109"/>
      <c r="S68" s="205" t="s">
        <v>86</v>
      </c>
      <c r="T68" s="214"/>
      <c r="U68" s="215"/>
      <c r="V68" s="110"/>
    </row>
    <row r="69" spans="1:22" s="38" customFormat="1" ht="12" customHeight="1">
      <c r="A69" s="105"/>
      <c r="B69" s="106"/>
      <c r="C69" s="107"/>
      <c r="D69" s="108"/>
      <c r="E69" s="109"/>
      <c r="F69" s="108"/>
      <c r="G69" s="108"/>
      <c r="H69" s="108"/>
      <c r="I69" s="108"/>
      <c r="J69" s="108"/>
      <c r="K69" s="208"/>
      <c r="L69" s="209"/>
      <c r="M69" s="210"/>
      <c r="N69" s="109"/>
      <c r="O69" s="208"/>
      <c r="P69" s="209"/>
      <c r="Q69" s="210"/>
      <c r="R69" s="109"/>
      <c r="S69" s="208"/>
      <c r="T69" s="216"/>
      <c r="U69" s="217"/>
      <c r="V69" s="110"/>
    </row>
    <row r="70" spans="1:22" s="38" customFormat="1" ht="12" customHeight="1">
      <c r="A70" s="105"/>
      <c r="B70" s="106"/>
      <c r="C70" s="107"/>
      <c r="D70" s="108"/>
      <c r="E70" s="109"/>
      <c r="F70" s="108"/>
      <c r="G70" s="108"/>
      <c r="H70" s="108"/>
      <c r="I70" s="108"/>
      <c r="J70" s="108"/>
      <c r="K70" s="211"/>
      <c r="L70" s="212"/>
      <c r="M70" s="213"/>
      <c r="N70" s="109"/>
      <c r="O70" s="211"/>
      <c r="P70" s="212"/>
      <c r="Q70" s="213"/>
      <c r="R70" s="109"/>
      <c r="S70" s="218"/>
      <c r="T70" s="219"/>
      <c r="U70" s="220"/>
      <c r="V70" s="110"/>
    </row>
    <row r="71" spans="1:22" s="38" customFormat="1" ht="3.95" customHeight="1">
      <c r="A71" s="105"/>
      <c r="B71" s="106"/>
      <c r="C71" s="107"/>
      <c r="D71" s="108"/>
      <c r="E71" s="109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9"/>
      <c r="V71" s="110"/>
    </row>
    <row r="72" spans="1:22" ht="18" customHeight="1">
      <c r="A72" s="105"/>
      <c r="B72" s="106"/>
      <c r="C72" s="107"/>
      <c r="D72" s="108"/>
      <c r="E72" s="109"/>
      <c r="F72" s="108"/>
      <c r="G72" s="108"/>
      <c r="H72" s="108"/>
      <c r="I72" s="108"/>
      <c r="J72" s="108"/>
      <c r="K72" s="202">
        <f>O24</f>
        <v>0</v>
      </c>
      <c r="L72" s="203"/>
      <c r="M72" s="204"/>
      <c r="N72" s="108"/>
      <c r="O72" s="193"/>
      <c r="P72" s="194"/>
      <c r="Q72" s="195"/>
      <c r="R72" s="108"/>
      <c r="S72" s="202">
        <f>ROUND(K72*ROUND(O72,4),2)</f>
        <v>0</v>
      </c>
      <c r="T72" s="203"/>
      <c r="U72" s="204"/>
      <c r="V72" s="110"/>
    </row>
    <row r="73" spans="1:22" ht="6" customHeight="1">
      <c r="A73" s="119"/>
      <c r="B73" s="120"/>
      <c r="C73" s="121"/>
      <c r="D73" s="122"/>
      <c r="E73" s="123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3"/>
      <c r="V73" s="124"/>
    </row>
  </sheetData>
  <sheetProtection password="EDE9" sheet="1" objects="1" scenarios="1" selectLockedCells="1"/>
  <mergeCells count="44">
    <mergeCell ref="S48:U48"/>
    <mergeCell ref="S46:U46"/>
    <mergeCell ref="K59:M59"/>
    <mergeCell ref="O59:Q59"/>
    <mergeCell ref="S59:U59"/>
    <mergeCell ref="T51:U51"/>
    <mergeCell ref="S42:U42"/>
    <mergeCell ref="S44:U44"/>
    <mergeCell ref="S38:U38"/>
    <mergeCell ref="S40:U40"/>
    <mergeCell ref="S36:U36"/>
    <mergeCell ref="S24:U24"/>
    <mergeCell ref="O28:Q28"/>
    <mergeCell ref="O30:Q30"/>
    <mergeCell ref="O32:Q32"/>
    <mergeCell ref="Q1:V1"/>
    <mergeCell ref="S14:U14"/>
    <mergeCell ref="S32:U32"/>
    <mergeCell ref="O10:Q12"/>
    <mergeCell ref="S10:U12"/>
    <mergeCell ref="O14:Q14"/>
    <mergeCell ref="O16:Q16"/>
    <mergeCell ref="O18:Q18"/>
    <mergeCell ref="O20:Q20"/>
    <mergeCell ref="O22:Q22"/>
    <mergeCell ref="O24:Q24"/>
    <mergeCell ref="O26:Q26"/>
    <mergeCell ref="B54:I57"/>
    <mergeCell ref="K54:M57"/>
    <mergeCell ref="O54:Q57"/>
    <mergeCell ref="S54:U57"/>
    <mergeCell ref="T65:U65"/>
    <mergeCell ref="O72:Q72"/>
    <mergeCell ref="K61:M61"/>
    <mergeCell ref="O61:Q61"/>
    <mergeCell ref="S61:U61"/>
    <mergeCell ref="K63:M63"/>
    <mergeCell ref="O63:Q63"/>
    <mergeCell ref="S63:U63"/>
    <mergeCell ref="K68:M70"/>
    <mergeCell ref="O68:Q70"/>
    <mergeCell ref="S68:U70"/>
    <mergeCell ref="S72:U72"/>
    <mergeCell ref="K72:M72"/>
  </mergeCells>
  <phoneticPr fontId="3" type="noConversion"/>
  <conditionalFormatting sqref="Q1:V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scale="94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2024-04-15T14:08:20Z</cp:lastPrinted>
  <dcterms:created xsi:type="dcterms:W3CDTF">2010-02-12T07:07:07Z</dcterms:created>
  <dcterms:modified xsi:type="dcterms:W3CDTF">2024-05-02T09:50:40Z</dcterms:modified>
</cp:coreProperties>
</file>